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odi\Documents\List Price Sheet\PST  - List Price (Sales Price)\"/>
    </mc:Choice>
  </mc:AlternateContent>
  <xr:revisionPtr revIDLastSave="0" documentId="13_ncr:1_{3C91D277-F8C5-4A7C-BEBA-00A985668901}" xr6:coauthVersionLast="47" xr6:coauthVersionMax="47" xr10:uidLastSave="{00000000-0000-0000-0000-000000000000}"/>
  <bookViews>
    <workbookView xWindow="28680" yWindow="-120" windowWidth="29040" windowHeight="15720" xr2:uid="{FA0E3BA2-AFEB-4CEC-9D09-E19984900004}"/>
  </bookViews>
  <sheets>
    <sheet name="PST-091326 Worksheet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38" i="2" l="1"/>
  <c r="L137" i="2"/>
  <c r="L136" i="2"/>
  <c r="M136" i="2" s="1"/>
  <c r="N136" i="2" s="1"/>
  <c r="K136" i="2"/>
  <c r="K135" i="2"/>
  <c r="L135" i="2"/>
  <c r="M135" i="2" s="1"/>
  <c r="N135" i="2" s="1"/>
  <c r="L131" i="2"/>
  <c r="L130" i="2"/>
  <c r="M130" i="2" s="1"/>
  <c r="N130" i="2" s="1"/>
  <c r="K130" i="2"/>
  <c r="L129" i="2"/>
  <c r="M129" i="2" s="1"/>
  <c r="N129" i="2" s="1"/>
  <c r="K129" i="2"/>
  <c r="L128" i="2"/>
  <c r="M128" i="2" s="1"/>
  <c r="N128" i="2" s="1"/>
  <c r="K128" i="2"/>
  <c r="L127" i="2"/>
  <c r="M127" i="2" s="1"/>
  <c r="N127" i="2" s="1"/>
  <c r="K127" i="2"/>
  <c r="L126" i="2"/>
  <c r="M126" i="2" s="1"/>
  <c r="N126" i="2" s="1"/>
  <c r="K126" i="2"/>
  <c r="L125" i="2"/>
  <c r="M125" i="2" s="1"/>
  <c r="N125" i="2" s="1"/>
  <c r="K125" i="2"/>
  <c r="L124" i="2"/>
  <c r="M124" i="2" s="1"/>
  <c r="N124" i="2" s="1"/>
  <c r="K124" i="2"/>
  <c r="L123" i="2"/>
  <c r="M123" i="2" s="1"/>
  <c r="N123" i="2" s="1"/>
  <c r="K123" i="2"/>
  <c r="L119" i="2"/>
  <c r="L118" i="2"/>
  <c r="L117" i="2"/>
  <c r="M117" i="2" s="1"/>
  <c r="N117" i="2" s="1"/>
  <c r="K117" i="2"/>
  <c r="L116" i="2"/>
  <c r="M116" i="2" s="1"/>
  <c r="N116" i="2" s="1"/>
  <c r="K116" i="2"/>
  <c r="L115" i="2"/>
  <c r="L114" i="2"/>
  <c r="M114" i="2" s="1"/>
  <c r="N114" i="2" s="1"/>
  <c r="K114" i="2"/>
  <c r="L113" i="2"/>
  <c r="M113" i="2" s="1"/>
  <c r="N113" i="2" s="1"/>
  <c r="K113" i="2"/>
  <c r="L112" i="2"/>
  <c r="M112" i="2" s="1"/>
  <c r="N112" i="2" s="1"/>
  <c r="K112" i="2"/>
  <c r="L111" i="2"/>
  <c r="M111" i="2" s="1"/>
  <c r="N111" i="2" s="1"/>
  <c r="K111" i="2"/>
  <c r="K107" i="2"/>
  <c r="L107" i="2"/>
  <c r="M107" i="2" s="1"/>
  <c r="N107" i="2" s="1"/>
  <c r="L103" i="2"/>
  <c r="K103" i="2"/>
  <c r="L102" i="2"/>
  <c r="K102" i="2"/>
  <c r="L101" i="2"/>
  <c r="K101" i="2"/>
  <c r="L100" i="2"/>
  <c r="K100" i="2"/>
  <c r="L99" i="2"/>
  <c r="K99" i="2"/>
  <c r="L98" i="2"/>
  <c r="K98" i="2"/>
  <c r="L97" i="2"/>
  <c r="K97" i="2"/>
  <c r="L96" i="2"/>
  <c r="K96" i="2"/>
  <c r="L95" i="2"/>
  <c r="K95" i="2"/>
  <c r="L91" i="2"/>
  <c r="M91" i="2" s="1"/>
  <c r="N91" i="2" s="1"/>
  <c r="K91" i="2"/>
  <c r="L90" i="2"/>
  <c r="M90" i="2" s="1"/>
  <c r="N90" i="2" s="1"/>
  <c r="K90" i="2"/>
  <c r="L89" i="2"/>
  <c r="M89" i="2" s="1"/>
  <c r="N89" i="2" s="1"/>
  <c r="K89" i="2"/>
  <c r="L88" i="2"/>
  <c r="M88" i="2" s="1"/>
  <c r="N88" i="2" s="1"/>
  <c r="K88" i="2"/>
  <c r="L87" i="2"/>
  <c r="M87" i="2" s="1"/>
  <c r="N87" i="2" s="1"/>
  <c r="K87" i="2"/>
  <c r="L86" i="2"/>
  <c r="M86" i="2" s="1"/>
  <c r="N86" i="2" s="1"/>
  <c r="K86" i="2"/>
  <c r="L85" i="2"/>
  <c r="M85" i="2" s="1"/>
  <c r="N85" i="2" s="1"/>
  <c r="K85" i="2"/>
  <c r="L84" i="2"/>
  <c r="M84" i="2" s="1"/>
  <c r="N84" i="2" s="1"/>
  <c r="K84" i="2"/>
  <c r="L83" i="2"/>
  <c r="M83" i="2" s="1"/>
  <c r="N83" i="2" s="1"/>
  <c r="K83" i="2"/>
  <c r="L82" i="2"/>
  <c r="M82" i="2" s="1"/>
  <c r="N82" i="2" s="1"/>
  <c r="K82" i="2"/>
  <c r="L81" i="2"/>
  <c r="M81" i="2" s="1"/>
  <c r="N81" i="2" s="1"/>
  <c r="K81" i="2"/>
  <c r="L80" i="2"/>
  <c r="M80" i="2" s="1"/>
  <c r="N80" i="2" s="1"/>
  <c r="K80" i="2"/>
  <c r="L75" i="2"/>
  <c r="M75" i="2" s="1"/>
  <c r="N75" i="2" s="1"/>
  <c r="K75" i="2"/>
  <c r="L74" i="2"/>
  <c r="M74" i="2" s="1"/>
  <c r="N74" i="2" s="1"/>
  <c r="K74" i="2"/>
  <c r="L73" i="2"/>
  <c r="M73" i="2" s="1"/>
  <c r="N73" i="2" s="1"/>
  <c r="K73" i="2"/>
  <c r="L72" i="2"/>
  <c r="M72" i="2" s="1"/>
  <c r="N72" i="2" s="1"/>
  <c r="K72" i="2"/>
  <c r="L71" i="2"/>
  <c r="M71" i="2" s="1"/>
  <c r="N71" i="2" s="1"/>
  <c r="K71" i="2"/>
  <c r="L70" i="2"/>
  <c r="M70" i="2" s="1"/>
  <c r="N70" i="2" s="1"/>
  <c r="K70" i="2"/>
  <c r="L66" i="2"/>
  <c r="M66" i="2" s="1"/>
  <c r="N66" i="2" s="1"/>
  <c r="K66" i="2"/>
  <c r="L65" i="2"/>
  <c r="M65" i="2" s="1"/>
  <c r="N65" i="2" s="1"/>
  <c r="K65" i="2"/>
  <c r="L64" i="2"/>
  <c r="L63" i="2"/>
  <c r="M63" i="2" s="1"/>
  <c r="N63" i="2" s="1"/>
  <c r="K63" i="2"/>
  <c r="L62" i="2"/>
  <c r="M62" i="2" s="1"/>
  <c r="N62" i="2" s="1"/>
  <c r="K62" i="2"/>
  <c r="L61" i="2"/>
  <c r="L60" i="2"/>
  <c r="M60" i="2" s="1"/>
  <c r="N60" i="2" s="1"/>
  <c r="K60" i="2"/>
  <c r="L59" i="2"/>
  <c r="M59" i="2" s="1"/>
  <c r="N59" i="2" s="1"/>
  <c r="K59" i="2"/>
  <c r="L58" i="2"/>
  <c r="M58" i="2" s="1"/>
  <c r="N58" i="2" s="1"/>
  <c r="K58" i="2"/>
  <c r="K54" i="2"/>
  <c r="K53" i="2"/>
  <c r="K52" i="2"/>
  <c r="K51" i="2"/>
  <c r="K50" i="2"/>
  <c r="K49" i="2"/>
  <c r="K48" i="2"/>
  <c r="K47" i="2"/>
  <c r="K46" i="2"/>
  <c r="L54" i="2"/>
  <c r="M54" i="2" s="1"/>
  <c r="N54" i="2" s="1"/>
  <c r="L53" i="2"/>
  <c r="M53" i="2" s="1"/>
  <c r="N53" i="2" s="1"/>
  <c r="L52" i="2"/>
  <c r="M52" i="2" s="1"/>
  <c r="N52" i="2" s="1"/>
  <c r="L51" i="2"/>
  <c r="M51" i="2" s="1"/>
  <c r="N51" i="2" s="1"/>
  <c r="L50" i="2"/>
  <c r="M50" i="2" s="1"/>
  <c r="N50" i="2" s="1"/>
  <c r="L49" i="2"/>
  <c r="M49" i="2" s="1"/>
  <c r="N49" i="2" s="1"/>
  <c r="L48" i="2"/>
  <c r="M48" i="2" s="1"/>
  <c r="N48" i="2" s="1"/>
  <c r="L47" i="2"/>
  <c r="M47" i="2" s="1"/>
  <c r="N47" i="2" s="1"/>
  <c r="L46" i="2"/>
  <c r="M46" i="2" s="1"/>
  <c r="N46" i="2" s="1"/>
  <c r="L42" i="2"/>
  <c r="M42" i="2" s="1"/>
  <c r="N42" i="2" s="1"/>
  <c r="K42" i="2"/>
  <c r="L41" i="2"/>
  <c r="M41" i="2" s="1"/>
  <c r="N41" i="2" s="1"/>
  <c r="K41" i="2"/>
  <c r="L40" i="2"/>
  <c r="M40" i="2" s="1"/>
  <c r="N40" i="2" s="1"/>
  <c r="K40" i="2"/>
  <c r="L39" i="2"/>
  <c r="M39" i="2" s="1"/>
  <c r="N39" i="2" s="1"/>
  <c r="K39" i="2"/>
  <c r="L38" i="2"/>
  <c r="M38" i="2" s="1"/>
  <c r="N38" i="2" s="1"/>
  <c r="K38" i="2"/>
  <c r="L37" i="2"/>
  <c r="M37" i="2" s="1"/>
  <c r="N37" i="2" s="1"/>
  <c r="K37" i="2"/>
  <c r="L36" i="2"/>
  <c r="M36" i="2" s="1"/>
  <c r="N36" i="2" s="1"/>
  <c r="K36" i="2"/>
  <c r="L35" i="2"/>
  <c r="M35" i="2" s="1"/>
  <c r="N35" i="2" s="1"/>
  <c r="K35" i="2"/>
  <c r="L34" i="2"/>
  <c r="M34" i="2" s="1"/>
  <c r="N34" i="2" s="1"/>
  <c r="K34" i="2"/>
  <c r="K30" i="2"/>
  <c r="K29" i="2"/>
  <c r="L30" i="2"/>
  <c r="M30" i="2" s="1"/>
  <c r="N30" i="2" s="1"/>
  <c r="L29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L25" i="2"/>
  <c r="M25" i="2" s="1"/>
  <c r="N25" i="2" s="1"/>
  <c r="L24" i="2"/>
  <c r="M24" i="2" s="1"/>
  <c r="N24" i="2" s="1"/>
  <c r="L23" i="2"/>
  <c r="M23" i="2" s="1"/>
  <c r="N23" i="2" s="1"/>
  <c r="L22" i="2"/>
  <c r="M22" i="2" s="1"/>
  <c r="N22" i="2" s="1"/>
  <c r="L21" i="2"/>
  <c r="M21" i="2" s="1"/>
  <c r="N21" i="2" s="1"/>
  <c r="L20" i="2"/>
  <c r="M20" i="2" s="1"/>
  <c r="N20" i="2" s="1"/>
  <c r="L19" i="2"/>
  <c r="M19" i="2" s="1"/>
  <c r="N19" i="2" s="1"/>
  <c r="L18" i="2"/>
  <c r="M18" i="2" s="1"/>
  <c r="N18" i="2" s="1"/>
  <c r="L17" i="2"/>
  <c r="M17" i="2" s="1"/>
  <c r="N17" i="2" s="1"/>
  <c r="L16" i="2"/>
  <c r="M16" i="2" s="1"/>
  <c r="N16" i="2" s="1"/>
  <c r="L15" i="2"/>
  <c r="M15" i="2" s="1"/>
  <c r="N15" i="2" s="1"/>
  <c r="L14" i="2"/>
  <c r="M14" i="2" s="1"/>
  <c r="N14" i="2" s="1"/>
  <c r="L13" i="2"/>
  <c r="M13" i="2" s="1"/>
  <c r="N13" i="2" s="1"/>
  <c r="L12" i="2"/>
  <c r="M12" i="2" s="1"/>
  <c r="N12" i="2" s="1"/>
  <c r="L11" i="2"/>
  <c r="H138" i="2"/>
  <c r="E138" i="2"/>
  <c r="D138" i="2"/>
  <c r="H137" i="2"/>
  <c r="E137" i="2"/>
  <c r="D137" i="2"/>
  <c r="H136" i="2"/>
  <c r="E136" i="2"/>
  <c r="D136" i="2"/>
  <c r="H135" i="2"/>
  <c r="E135" i="2"/>
  <c r="D135" i="2"/>
  <c r="E134" i="2"/>
  <c r="D134" i="2"/>
  <c r="E133" i="2"/>
  <c r="D133" i="2"/>
  <c r="E132" i="2"/>
  <c r="D132" i="2"/>
  <c r="H131" i="2"/>
  <c r="E131" i="2"/>
  <c r="D131" i="2"/>
  <c r="H130" i="2"/>
  <c r="E130" i="2"/>
  <c r="D130" i="2"/>
  <c r="H129" i="2"/>
  <c r="E129" i="2"/>
  <c r="D129" i="2"/>
  <c r="H128" i="2"/>
  <c r="E128" i="2"/>
  <c r="D128" i="2"/>
  <c r="H127" i="2"/>
  <c r="E127" i="2"/>
  <c r="D127" i="2"/>
  <c r="H126" i="2"/>
  <c r="E126" i="2"/>
  <c r="D126" i="2"/>
  <c r="H125" i="2"/>
  <c r="E125" i="2"/>
  <c r="D125" i="2"/>
  <c r="H124" i="2"/>
  <c r="E124" i="2"/>
  <c r="D124" i="2"/>
  <c r="H123" i="2"/>
  <c r="E123" i="2"/>
  <c r="D123" i="2"/>
  <c r="E122" i="2"/>
  <c r="D122" i="2"/>
  <c r="E121" i="2"/>
  <c r="D121" i="2"/>
  <c r="E120" i="2"/>
  <c r="D120" i="2"/>
  <c r="H119" i="2"/>
  <c r="E119" i="2"/>
  <c r="D119" i="2"/>
  <c r="H118" i="2"/>
  <c r="E118" i="2"/>
  <c r="D118" i="2"/>
  <c r="H117" i="2"/>
  <c r="E117" i="2"/>
  <c r="D117" i="2"/>
  <c r="H116" i="2"/>
  <c r="E116" i="2"/>
  <c r="D116" i="2"/>
  <c r="H115" i="2"/>
  <c r="E115" i="2"/>
  <c r="D115" i="2"/>
  <c r="H114" i="2"/>
  <c r="E114" i="2"/>
  <c r="D114" i="2"/>
  <c r="H113" i="2"/>
  <c r="E113" i="2"/>
  <c r="D113" i="2"/>
  <c r="H112" i="2"/>
  <c r="E112" i="2"/>
  <c r="D112" i="2"/>
  <c r="H111" i="2"/>
  <c r="E111" i="2"/>
  <c r="D111" i="2"/>
  <c r="E110" i="2"/>
  <c r="D110" i="2"/>
  <c r="E109" i="2"/>
  <c r="D109" i="2"/>
  <c r="E108" i="2"/>
  <c r="D108" i="2"/>
  <c r="H107" i="2"/>
  <c r="E107" i="2"/>
  <c r="D107" i="2"/>
  <c r="E106" i="2"/>
  <c r="D106" i="2"/>
  <c r="E105" i="2"/>
  <c r="D105" i="2"/>
  <c r="E104" i="2"/>
  <c r="D104" i="2"/>
  <c r="M103" i="2"/>
  <c r="N103" i="2" s="1"/>
  <c r="H103" i="2"/>
  <c r="E103" i="2"/>
  <c r="D103" i="2"/>
  <c r="M102" i="2"/>
  <c r="N102" i="2" s="1"/>
  <c r="H102" i="2"/>
  <c r="E102" i="2"/>
  <c r="D102" i="2"/>
  <c r="M101" i="2"/>
  <c r="N101" i="2" s="1"/>
  <c r="H101" i="2"/>
  <c r="E101" i="2"/>
  <c r="D101" i="2"/>
  <c r="M100" i="2"/>
  <c r="N100" i="2" s="1"/>
  <c r="H100" i="2"/>
  <c r="E100" i="2"/>
  <c r="D100" i="2"/>
  <c r="M99" i="2"/>
  <c r="N99" i="2" s="1"/>
  <c r="H99" i="2"/>
  <c r="E99" i="2"/>
  <c r="D99" i="2"/>
  <c r="M98" i="2"/>
  <c r="N98" i="2" s="1"/>
  <c r="H98" i="2"/>
  <c r="E98" i="2"/>
  <c r="D98" i="2"/>
  <c r="M97" i="2"/>
  <c r="N97" i="2" s="1"/>
  <c r="H97" i="2"/>
  <c r="E97" i="2"/>
  <c r="D97" i="2"/>
  <c r="M96" i="2"/>
  <c r="N96" i="2" s="1"/>
  <c r="H96" i="2"/>
  <c r="E96" i="2"/>
  <c r="D96" i="2"/>
  <c r="M95" i="2"/>
  <c r="N95" i="2" s="1"/>
  <c r="H95" i="2"/>
  <c r="E95" i="2"/>
  <c r="D95" i="2"/>
  <c r="E94" i="2"/>
  <c r="D94" i="2"/>
  <c r="E93" i="2"/>
  <c r="D93" i="2"/>
  <c r="E92" i="2"/>
  <c r="D92" i="2"/>
  <c r="H91" i="2"/>
  <c r="E91" i="2"/>
  <c r="D91" i="2"/>
  <c r="H90" i="2"/>
  <c r="E90" i="2"/>
  <c r="D90" i="2"/>
  <c r="H89" i="2"/>
  <c r="E89" i="2"/>
  <c r="D89" i="2"/>
  <c r="H88" i="2"/>
  <c r="E88" i="2"/>
  <c r="D88" i="2"/>
  <c r="H87" i="2"/>
  <c r="E87" i="2"/>
  <c r="D87" i="2"/>
  <c r="H86" i="2"/>
  <c r="E86" i="2"/>
  <c r="D86" i="2"/>
  <c r="H85" i="2"/>
  <c r="E85" i="2"/>
  <c r="D85" i="2"/>
  <c r="H84" i="2"/>
  <c r="E84" i="2"/>
  <c r="D84" i="2"/>
  <c r="H83" i="2"/>
  <c r="E83" i="2"/>
  <c r="D83" i="2"/>
  <c r="H82" i="2"/>
  <c r="E82" i="2"/>
  <c r="D82" i="2"/>
  <c r="H81" i="2"/>
  <c r="E81" i="2"/>
  <c r="D81" i="2"/>
  <c r="H80" i="2"/>
  <c r="E80" i="2"/>
  <c r="D80" i="2"/>
  <c r="E79" i="2"/>
  <c r="D79" i="2"/>
  <c r="E78" i="2"/>
  <c r="D78" i="2"/>
  <c r="E77" i="2"/>
  <c r="D77" i="2"/>
  <c r="E76" i="2"/>
  <c r="D76" i="2"/>
  <c r="H75" i="2"/>
  <c r="E75" i="2"/>
  <c r="D75" i="2"/>
  <c r="H74" i="2"/>
  <c r="E74" i="2"/>
  <c r="D74" i="2"/>
  <c r="H73" i="2"/>
  <c r="E73" i="2"/>
  <c r="D73" i="2"/>
  <c r="H72" i="2"/>
  <c r="E72" i="2"/>
  <c r="D72" i="2"/>
  <c r="H71" i="2"/>
  <c r="E71" i="2"/>
  <c r="D71" i="2"/>
  <c r="H70" i="2"/>
  <c r="E70" i="2"/>
  <c r="D70" i="2"/>
  <c r="E69" i="2"/>
  <c r="D69" i="2"/>
  <c r="E68" i="2"/>
  <c r="D68" i="2"/>
  <c r="E67" i="2"/>
  <c r="D67" i="2"/>
  <c r="H66" i="2"/>
  <c r="E66" i="2"/>
  <c r="D66" i="2"/>
  <c r="H65" i="2"/>
  <c r="E65" i="2"/>
  <c r="D65" i="2"/>
  <c r="H64" i="2"/>
  <c r="E64" i="2"/>
  <c r="D64" i="2"/>
  <c r="H63" i="2"/>
  <c r="E63" i="2"/>
  <c r="D63" i="2"/>
  <c r="H62" i="2"/>
  <c r="E62" i="2"/>
  <c r="D62" i="2"/>
  <c r="H61" i="2"/>
  <c r="E61" i="2"/>
  <c r="D61" i="2"/>
  <c r="H60" i="2"/>
  <c r="E60" i="2"/>
  <c r="D60" i="2"/>
  <c r="H59" i="2"/>
  <c r="E59" i="2"/>
  <c r="D59" i="2"/>
  <c r="H58" i="2"/>
  <c r="E58" i="2"/>
  <c r="D58" i="2"/>
  <c r="E57" i="2"/>
  <c r="D57" i="2"/>
  <c r="E56" i="2"/>
  <c r="D56" i="2"/>
  <c r="E55" i="2"/>
  <c r="D55" i="2"/>
  <c r="H54" i="2"/>
  <c r="E54" i="2"/>
  <c r="D54" i="2"/>
  <c r="H53" i="2"/>
  <c r="E53" i="2"/>
  <c r="D53" i="2"/>
  <c r="H52" i="2"/>
  <c r="E52" i="2"/>
  <c r="D52" i="2"/>
  <c r="H51" i="2"/>
  <c r="E51" i="2"/>
  <c r="D51" i="2"/>
  <c r="H50" i="2"/>
  <c r="E50" i="2"/>
  <c r="D50" i="2"/>
  <c r="H49" i="2"/>
  <c r="E49" i="2"/>
  <c r="D49" i="2"/>
  <c r="H48" i="2"/>
  <c r="E48" i="2"/>
  <c r="D48" i="2"/>
  <c r="H47" i="2"/>
  <c r="E47" i="2"/>
  <c r="D47" i="2"/>
  <c r="H46" i="2"/>
  <c r="E46" i="2"/>
  <c r="D46" i="2"/>
  <c r="E45" i="2"/>
  <c r="D45" i="2"/>
  <c r="E44" i="2"/>
  <c r="D44" i="2"/>
  <c r="E43" i="2"/>
  <c r="D43" i="2"/>
  <c r="H42" i="2"/>
  <c r="E42" i="2"/>
  <c r="D42" i="2"/>
  <c r="H41" i="2"/>
  <c r="E41" i="2"/>
  <c r="D41" i="2"/>
  <c r="H40" i="2"/>
  <c r="E40" i="2"/>
  <c r="D40" i="2"/>
  <c r="H39" i="2"/>
  <c r="E39" i="2"/>
  <c r="D39" i="2"/>
  <c r="H38" i="2"/>
  <c r="E38" i="2"/>
  <c r="D38" i="2"/>
  <c r="H37" i="2"/>
  <c r="E37" i="2"/>
  <c r="D37" i="2"/>
  <c r="H36" i="2"/>
  <c r="E36" i="2"/>
  <c r="D36" i="2"/>
  <c r="H35" i="2"/>
  <c r="E35" i="2"/>
  <c r="D35" i="2"/>
  <c r="H34" i="2"/>
  <c r="E34" i="2"/>
  <c r="D34" i="2"/>
  <c r="E33" i="2"/>
  <c r="D33" i="2"/>
  <c r="E32" i="2"/>
  <c r="D32" i="2"/>
  <c r="E31" i="2"/>
  <c r="D31" i="2"/>
  <c r="E30" i="2"/>
  <c r="D30" i="2"/>
  <c r="M29" i="2"/>
  <c r="N29" i="2" s="1"/>
  <c r="E29" i="2"/>
  <c r="D29" i="2"/>
  <c r="E28" i="2"/>
  <c r="D28" i="2"/>
  <c r="E27" i="2"/>
  <c r="D27" i="2"/>
  <c r="E26" i="2"/>
  <c r="D26" i="2"/>
  <c r="H25" i="2"/>
  <c r="E25" i="2"/>
  <c r="D25" i="2"/>
  <c r="H24" i="2"/>
  <c r="E24" i="2"/>
  <c r="D24" i="2"/>
  <c r="H23" i="2"/>
  <c r="E23" i="2"/>
  <c r="D23" i="2"/>
  <c r="H22" i="2"/>
  <c r="E22" i="2"/>
  <c r="D22" i="2"/>
  <c r="H21" i="2"/>
  <c r="E21" i="2"/>
  <c r="D21" i="2"/>
  <c r="H20" i="2"/>
  <c r="E20" i="2"/>
  <c r="D20" i="2"/>
  <c r="H19" i="2"/>
  <c r="E19" i="2"/>
  <c r="D19" i="2"/>
  <c r="H18" i="2"/>
  <c r="E18" i="2"/>
  <c r="D18" i="2"/>
  <c r="H17" i="2"/>
  <c r="E17" i="2"/>
  <c r="D17" i="2"/>
  <c r="H16" i="2"/>
  <c r="E16" i="2"/>
  <c r="D16" i="2"/>
  <c r="H15" i="2"/>
  <c r="E15" i="2"/>
  <c r="D15" i="2"/>
  <c r="H14" i="2"/>
  <c r="E14" i="2"/>
  <c r="D14" i="2"/>
  <c r="H13" i="2"/>
  <c r="E13" i="2"/>
  <c r="D13" i="2"/>
  <c r="H12" i="2"/>
  <c r="E12" i="2"/>
  <c r="D12" i="2"/>
  <c r="M11" i="2"/>
  <c r="N11" i="2" s="1"/>
  <c r="H11" i="2"/>
  <c r="E11" i="2"/>
  <c r="D11" i="2"/>
  <c r="M138" i="2" l="1"/>
  <c r="N138" i="2" s="1"/>
  <c r="K138" i="2"/>
  <c r="M137" i="2"/>
  <c r="N137" i="2" s="1"/>
  <c r="K137" i="2"/>
  <c r="M131" i="2"/>
  <c r="N131" i="2" s="1"/>
  <c r="K131" i="2"/>
  <c r="K119" i="2"/>
  <c r="M119" i="2"/>
  <c r="N119" i="2" s="1"/>
  <c r="K118" i="2"/>
  <c r="M118" i="2"/>
  <c r="N118" i="2" s="1"/>
  <c r="M115" i="2"/>
  <c r="N115" i="2" s="1"/>
  <c r="K115" i="2"/>
  <c r="M64" i="2"/>
  <c r="N64" i="2" s="1"/>
  <c r="K64" i="2"/>
  <c r="K61" i="2"/>
  <c r="M61" i="2"/>
  <c r="N61" i="2" s="1"/>
</calcChain>
</file>

<file path=xl/sharedStrings.xml><?xml version="1.0" encoding="utf-8"?>
<sst xmlns="http://schemas.openxmlformats.org/spreadsheetml/2006/main" count="564" uniqueCount="293">
  <si>
    <t>500 Green Street</t>
  </si>
  <si>
    <t>Domestic Steel Pipe List Price Sheet</t>
  </si>
  <si>
    <t>Woodbridge, NJ 07095</t>
  </si>
  <si>
    <t>Phone - 800-526-5104</t>
  </si>
  <si>
    <t>www.ksdusa.com</t>
  </si>
  <si>
    <t>Multiplier &gt;</t>
  </si>
  <si>
    <t xml:space="preserve">Black Plain End x 21' Sch. 40 ASTM A53-B </t>
  </si>
  <si>
    <t>Size</t>
  </si>
  <si>
    <t xml:space="preserve">Code </t>
  </si>
  <si>
    <t>Alt. Code</t>
  </si>
  <si>
    <t xml:space="preserve">Bundle </t>
  </si>
  <si>
    <t>Ft. / Bundle</t>
  </si>
  <si>
    <t>Weight / Length</t>
  </si>
  <si>
    <t>List / CFT</t>
  </si>
  <si>
    <t>List / Length</t>
  </si>
  <si>
    <t>List / Ft.</t>
  </si>
  <si>
    <t xml:space="preserve">Invoice / Ft. </t>
  </si>
  <si>
    <t>Invoice / Length</t>
  </si>
  <si>
    <t>1/2"</t>
  </si>
  <si>
    <t>D1/221BPE</t>
  </si>
  <si>
    <t>583-2520PED</t>
  </si>
  <si>
    <t>3/4"</t>
  </si>
  <si>
    <t>D3/421BPE</t>
  </si>
  <si>
    <t>584-2520PED</t>
  </si>
  <si>
    <t>1"</t>
  </si>
  <si>
    <t>D121BPE</t>
  </si>
  <si>
    <t>585-2520PED</t>
  </si>
  <si>
    <t>1-1/4"</t>
  </si>
  <si>
    <t>D11/421BPE</t>
  </si>
  <si>
    <t>586-2520PED</t>
  </si>
  <si>
    <t>1-1/2"</t>
  </si>
  <si>
    <t>D11/221BPE</t>
  </si>
  <si>
    <t>587-2520PED</t>
  </si>
  <si>
    <t>2"</t>
  </si>
  <si>
    <t>D221BPE</t>
  </si>
  <si>
    <t>588-2520PED</t>
  </si>
  <si>
    <t>2-1/2"</t>
  </si>
  <si>
    <t>D21/221BPE</t>
  </si>
  <si>
    <t>589-2520PED</t>
  </si>
  <si>
    <t>3"</t>
  </si>
  <si>
    <t>D321BPE</t>
  </si>
  <si>
    <t>590-2520PED</t>
  </si>
  <si>
    <t xml:space="preserve">3-1/2" </t>
  </si>
  <si>
    <t>D31/221BPE</t>
  </si>
  <si>
    <t>-</t>
  </si>
  <si>
    <t>4"</t>
  </si>
  <si>
    <t>D421BPE</t>
  </si>
  <si>
    <t>591-2520PED</t>
  </si>
  <si>
    <t>5"</t>
  </si>
  <si>
    <t>D521BPE</t>
  </si>
  <si>
    <t xml:space="preserve">6" </t>
  </si>
  <si>
    <t>D621BPE</t>
  </si>
  <si>
    <t>8"</t>
  </si>
  <si>
    <t>D821BPE</t>
  </si>
  <si>
    <t>10"</t>
  </si>
  <si>
    <t>D1021BPE</t>
  </si>
  <si>
    <t xml:space="preserve">12" </t>
  </si>
  <si>
    <t>D1221BPE</t>
  </si>
  <si>
    <t xml:space="preserve">Black Plain End x 20' Sch. 40 ASTM A53-B </t>
  </si>
  <si>
    <t>D420BPE</t>
  </si>
  <si>
    <t>D620BPE</t>
  </si>
  <si>
    <t xml:space="preserve">Black T &amp; C x 21' Sch. 40 ASTM A53-B </t>
  </si>
  <si>
    <t>D1/221BTC</t>
  </si>
  <si>
    <t>583-2520HCCD</t>
  </si>
  <si>
    <t>D3/421BTC</t>
  </si>
  <si>
    <t>584-2520HCCD</t>
  </si>
  <si>
    <t>D121BTC</t>
  </si>
  <si>
    <t>585-2520HCCD</t>
  </si>
  <si>
    <t>D11/421BTC</t>
  </si>
  <si>
    <t>586-2520HCCD</t>
  </si>
  <si>
    <t>D11/221BTC</t>
  </si>
  <si>
    <t>587-2520HCCD</t>
  </si>
  <si>
    <t>D221BTC</t>
  </si>
  <si>
    <t>588-2520HCCD</t>
  </si>
  <si>
    <t>D21/221BTC</t>
  </si>
  <si>
    <t>589-2520HCCD</t>
  </si>
  <si>
    <t>D321BTC</t>
  </si>
  <si>
    <t>590-2520HCCD</t>
  </si>
  <si>
    <t>D421BTC</t>
  </si>
  <si>
    <t>591-2520HCCD</t>
  </si>
  <si>
    <t xml:space="preserve">Black TBE  x 10' Sch. 40 ASTM A53-B </t>
  </si>
  <si>
    <t>D1/210BTBE</t>
  </si>
  <si>
    <t>583-1200HCD</t>
  </si>
  <si>
    <t>D3/4210BTBE</t>
  </si>
  <si>
    <t>584-1200HCD</t>
  </si>
  <si>
    <t>D110BTBE</t>
  </si>
  <si>
    <t>585-1200HCD</t>
  </si>
  <si>
    <t>D11/410BTBE</t>
  </si>
  <si>
    <t>586-1200HCD</t>
  </si>
  <si>
    <t>D11/210BTBE</t>
  </si>
  <si>
    <t>587-1200HCD</t>
  </si>
  <si>
    <t>D210BTBE</t>
  </si>
  <si>
    <t>588-1200HCD</t>
  </si>
  <si>
    <t>D21/210BTBE</t>
  </si>
  <si>
    <t>589-1200HCD</t>
  </si>
  <si>
    <t>D310BTBE</t>
  </si>
  <si>
    <t>590-1200HCD</t>
  </si>
  <si>
    <t>D410BTBE</t>
  </si>
  <si>
    <t>591-1200HCD</t>
  </si>
  <si>
    <t xml:space="preserve">Black Plain End x 21' Sch. 80 XH ASTM A53-B </t>
  </si>
  <si>
    <t>D1/221XHBPE</t>
  </si>
  <si>
    <t>D3/421XHBPE</t>
  </si>
  <si>
    <t>D121XHBPE</t>
  </si>
  <si>
    <t>D11/421XHBPE</t>
  </si>
  <si>
    <t>D11/221XHBPE</t>
  </si>
  <si>
    <t>D221XHBPE</t>
  </si>
  <si>
    <t>D21/221XHBPE</t>
  </si>
  <si>
    <t>D321XHBPE</t>
  </si>
  <si>
    <t>D421XHBPE</t>
  </si>
  <si>
    <t xml:space="preserve">Black Roll Groove x 21' Sch. 40 ASTM A53-B  </t>
  </si>
  <si>
    <t>D21/221BGRV</t>
  </si>
  <si>
    <t>D321BGRV</t>
  </si>
  <si>
    <t>D421BGRV</t>
  </si>
  <si>
    <t>D521BGRV</t>
  </si>
  <si>
    <t>D621BGRV</t>
  </si>
  <si>
    <t>D821BGRV</t>
  </si>
  <si>
    <t>Galv. Plain End x 21' Sch. 40 ASTM A53-B</t>
  </si>
  <si>
    <t>D1/221GPE</t>
  </si>
  <si>
    <t>563-2520PED</t>
  </si>
  <si>
    <t>D3/421GPE</t>
  </si>
  <si>
    <t>564-2520PED</t>
  </si>
  <si>
    <t>D121GPE</t>
  </si>
  <si>
    <t>565-2520PED</t>
  </si>
  <si>
    <t>D11/421GPE</t>
  </si>
  <si>
    <t>566-2520PED</t>
  </si>
  <si>
    <t>D11/221GPE</t>
  </si>
  <si>
    <t>567-2520PED</t>
  </si>
  <si>
    <t>D221GPE</t>
  </si>
  <si>
    <t>568-2520PED</t>
  </si>
  <si>
    <t>D21/221GPE</t>
  </si>
  <si>
    <t>569-2520PED</t>
  </si>
  <si>
    <t>D321GPE</t>
  </si>
  <si>
    <t>570-2520PED</t>
  </si>
  <si>
    <t>D421GPE</t>
  </si>
  <si>
    <t>571-2520PED</t>
  </si>
  <si>
    <t>D521GPE</t>
  </si>
  <si>
    <t>D621GPE</t>
  </si>
  <si>
    <t>D821GPE</t>
  </si>
  <si>
    <t xml:space="preserve">Galv. T &amp; C x 21' Sch. 40 ASTM A53-B </t>
  </si>
  <si>
    <t>D1/221GTC</t>
  </si>
  <si>
    <t>563-2520HCCD</t>
  </si>
  <si>
    <t>D3/421GTC</t>
  </si>
  <si>
    <t>564-2520HCCD</t>
  </si>
  <si>
    <t>D121GTC</t>
  </si>
  <si>
    <t>565-2520HCCD</t>
  </si>
  <si>
    <t>D11/421GTC</t>
  </si>
  <si>
    <t>566-2520HCCD</t>
  </si>
  <si>
    <t>D11/221GTC</t>
  </si>
  <si>
    <t>567-2520HCCD</t>
  </si>
  <si>
    <t>D221GTC</t>
  </si>
  <si>
    <t>568-2520HCCD</t>
  </si>
  <si>
    <t>D21/221GTC</t>
  </si>
  <si>
    <t>569-2520HCCD</t>
  </si>
  <si>
    <t>D321GTC</t>
  </si>
  <si>
    <t>570-2520HCCD</t>
  </si>
  <si>
    <t>D421GTC</t>
  </si>
  <si>
    <t>571-2520HCCD</t>
  </si>
  <si>
    <t xml:space="preserve">Galv. T &amp; C x 18' Sch. 40 ASTM A53-B </t>
  </si>
  <si>
    <t>D11/418GTC</t>
  </si>
  <si>
    <t xml:space="preserve">Galv. TBE  x 10' Sch. 40 ASTM A53-B </t>
  </si>
  <si>
    <t>D1/210GTBE</t>
  </si>
  <si>
    <t>563-1200HCD</t>
  </si>
  <si>
    <t>D3/410GTBE</t>
  </si>
  <si>
    <t>564-1200HCD</t>
  </si>
  <si>
    <t>D110GTBE</t>
  </si>
  <si>
    <t>565-1200HCD</t>
  </si>
  <si>
    <t>D11/410GTBE</t>
  </si>
  <si>
    <t>566-1200HCD</t>
  </si>
  <si>
    <t>D11/210GTBE</t>
  </si>
  <si>
    <t>567-1200HCD</t>
  </si>
  <si>
    <t>D210GTBE</t>
  </si>
  <si>
    <t>568-1200HCD</t>
  </si>
  <si>
    <t>D21/210GTBE</t>
  </si>
  <si>
    <t>569-1200HCD</t>
  </si>
  <si>
    <t>D310GTBE</t>
  </si>
  <si>
    <t>570-1200HCD</t>
  </si>
  <si>
    <t>D410GTBE</t>
  </si>
  <si>
    <t>571-1200HCD</t>
  </si>
  <si>
    <t xml:space="preserve">Black Roll Groove x 21' Sch. 10 ASTM A135-A  </t>
  </si>
  <si>
    <t>D11/421S10GXG</t>
  </si>
  <si>
    <t>D11/221S10GXG</t>
  </si>
  <si>
    <t>D221S10GXG</t>
  </si>
  <si>
    <t>D21/221S10GXG</t>
  </si>
  <si>
    <t>D321S10GXG</t>
  </si>
  <si>
    <t>D421S10GXG</t>
  </si>
  <si>
    <t>D521S10GXG</t>
  </si>
  <si>
    <t>6"</t>
  </si>
  <si>
    <t>D621S10GXG</t>
  </si>
  <si>
    <t>D821S10GXG</t>
  </si>
  <si>
    <t xml:space="preserve">Black Roll Groove x 10.5' Sch. 10 ASTM A135-A </t>
  </si>
  <si>
    <t>D210S10GXG</t>
  </si>
  <si>
    <t>D21/210S10GXG</t>
  </si>
  <si>
    <t>D310S10GXG</t>
  </si>
  <si>
    <t>D410S10GXG</t>
  </si>
  <si>
    <t>Effective September 13, 2026</t>
  </si>
  <si>
    <t>(supersedes PST-080926)</t>
  </si>
  <si>
    <t>PST-091326</t>
  </si>
  <si>
    <t>Material Description</t>
  </si>
  <si>
    <t>1/2 x 21 STD A53FB SURETHREAD BLK PE</t>
  </si>
  <si>
    <t>3/4 x 21 STD A53FB SURETHREAD BLK PE</t>
  </si>
  <si>
    <t>1 x 21 STD A53FB SURETHREAD BLK PE</t>
  </si>
  <si>
    <t>1-1/4 x 21 STD A53FB SURETHREAD BLK PE</t>
  </si>
  <si>
    <t>1-1/2 x 21 STD A53FB SURETHREAD BLK PE</t>
  </si>
  <si>
    <t>2 x 21 STD A53FB SURETHREAD BLK PE</t>
  </si>
  <si>
    <t>2-1/2 x 21 STD A53B ERW BLK PE</t>
  </si>
  <si>
    <t>3 x 21 STD A53B ERW BLK PE</t>
  </si>
  <si>
    <t>3-1/2 x 21 STD A53FB SURETHREAD BLK PE</t>
  </si>
  <si>
    <t>4 x 21 STD A53B ERW BLK PE</t>
  </si>
  <si>
    <t>5 x 21 STD A53B ERW BLK PE</t>
  </si>
  <si>
    <t>6 x 21 STD A53B ERW BLK PE</t>
  </si>
  <si>
    <t>8 x 21 STD A53B ERW BLK PE</t>
  </si>
  <si>
    <t>10 x 21 STD A53B ERW BLK PE</t>
  </si>
  <si>
    <t>12 x 21 STD A53B ERW BLK PE</t>
  </si>
  <si>
    <t/>
  </si>
  <si>
    <t>4 x 20 STD A53B ERW BLK PE</t>
  </si>
  <si>
    <t>6 x 20 STD A53B ERW BLK PE</t>
  </si>
  <si>
    <t>1/2 x 21 STD A53FB SURETHREAD BLK TC</t>
  </si>
  <si>
    <t>3/4 x 21 STD A53FB SURETHREAD BLK TC</t>
  </si>
  <si>
    <t>1 x 21 STD A53FB SURETHREAD BLK TC</t>
  </si>
  <si>
    <t>1-1/4 x 21 STD A53FB SURETHREAD BLK TC</t>
  </si>
  <si>
    <t>1-1/2 x 21 STD A53FB SURETHREAD BLK TC</t>
  </si>
  <si>
    <t>2 x 21 STD A53FB SURETHREAD BLK TC</t>
  </si>
  <si>
    <t>2-1/2 x 21 STD A53FB SURETHREAD BLK TC</t>
  </si>
  <si>
    <t>3 x 21 STD A53FB SURETHREAD BLK TC</t>
  </si>
  <si>
    <t>4 x 21 STD A53FB SURETHREAD BLK TC</t>
  </si>
  <si>
    <t>1/2 x 10 STD A53FB SURETHREAD BLK TBE</t>
  </si>
  <si>
    <t>3/4 x 10 STD A53FB SURETHREAD BLK TBE</t>
  </si>
  <si>
    <t>1 x 10 STD A53FB SURETHREAD BLK TBE</t>
  </si>
  <si>
    <t>1-1/4 x 10 STD A53FB SURETHREAD BLK TBE</t>
  </si>
  <si>
    <t>1-1/2 x 10 STD A53FB SURETHREAD BLK TBE</t>
  </si>
  <si>
    <t>2 x 10 STD A53FB SURETHREAD BLK TBE</t>
  </si>
  <si>
    <t>2-1/2 x 10 STD A53FB SURETHREAD BLK TBE</t>
  </si>
  <si>
    <t>3 x 10 STD A53FB SURETHREAD BLK TBE</t>
  </si>
  <si>
    <t>4 x 10 STD A53FB SURETHREAD BLK TBE</t>
  </si>
  <si>
    <t>1/2 x 21 XH A53FB SURETHREAD BLK PE</t>
  </si>
  <si>
    <t>3/4 x 21 XH A53FB SURETHREAD BLK PE</t>
  </si>
  <si>
    <t>1 x 21 XH A53FB SURETHREAD BLK PE</t>
  </si>
  <si>
    <t>1-1/4 x 21 XH A53FB SURETHREAD BLK PE</t>
  </si>
  <si>
    <t>1-1/2 x 21 XH A53FB SURETHREAD BLK PE</t>
  </si>
  <si>
    <t>2 x 21 XH A53B ERW BLK PE</t>
  </si>
  <si>
    <t>2-1/2 x 21 XH A53B ERW BLK PE</t>
  </si>
  <si>
    <t>3 x 21 XH A53B ERW BLK PE</t>
  </si>
  <si>
    <t>4 x 21 XH A53B ERW BLK PE</t>
  </si>
  <si>
    <t>2-1/2 x 21 STD A53B ERW BLK RG</t>
  </si>
  <si>
    <t>3 x 21 STD A53B ERW BLK RG</t>
  </si>
  <si>
    <t>4 x 21 STD A53B ERW BLK RG</t>
  </si>
  <si>
    <t>5 x 21 STD A53B ERW BLK RG</t>
  </si>
  <si>
    <t>6 x 21 STD A53B ERW BLK RG</t>
  </si>
  <si>
    <t>8 x 21 STD A53B ERW BLK RG</t>
  </si>
  <si>
    <t>1/2 x 21 STD A53FB SURETHREAD GAL PE</t>
  </si>
  <si>
    <t>3/4 x 21 STD A53FB SURETHREAD GAL PE</t>
  </si>
  <si>
    <t>1 x 21 STD A53FB SURETHREAD GAL PE</t>
  </si>
  <si>
    <t>1-1/4 x 21 STD A53FB SURETHREAD GAL PE</t>
  </si>
  <si>
    <t>1-1/2 x 21 STD A53FB SURETHREAD GAL PE</t>
  </si>
  <si>
    <t>2 x 21 STD A53FB SURETHREAD GAL PE</t>
  </si>
  <si>
    <t>2-1/2 x 21 STD A53B ERW GAL PE</t>
  </si>
  <si>
    <t>3 x 21 STD A53B ERW GAL PE</t>
  </si>
  <si>
    <t>4 x 21 STD A53B ERW GAL PE</t>
  </si>
  <si>
    <t>5 x 21 STD A53B ERW GAL PE</t>
  </si>
  <si>
    <t>6 x 21 STD A53B ERW GAL PE</t>
  </si>
  <si>
    <t>8 x 21 STD A53B ERW GAL PE</t>
  </si>
  <si>
    <t>1/2 x 21 STD A53FB SURETHREAD GAL TC</t>
  </si>
  <si>
    <t>3/4 x 21 STD A53FB SURETHREAD GAL TC</t>
  </si>
  <si>
    <t>1 x 21 STD A53FB SURETHREAD GAL TC</t>
  </si>
  <si>
    <t>1-1/4 x 21 STD A53FB SURETHREAD GAL TC</t>
  </si>
  <si>
    <t>1-1/2 x 21 STD A53FB SURETHREAD GAL TC</t>
  </si>
  <si>
    <t>2 x 21 STD A53FB SURETHREAD GAL TC</t>
  </si>
  <si>
    <t>2-1/2 x 21 STD A53FB SURETHREAD GAL TC</t>
  </si>
  <si>
    <t>3 x 21 STD A53FB SURETHREAD GAL TC</t>
  </si>
  <si>
    <t>4 x 21 STD A53FB SURETHREAD GAL TC</t>
  </si>
  <si>
    <t>1-1/4 x 18  STD A53FB SURETHREAD GAL TC</t>
  </si>
  <si>
    <t>1/2 x 10 STD A53FB SURETHREAD GAL TBE</t>
  </si>
  <si>
    <t>3/4 x 10 STD A53FB SURETHREAD GAL TBE</t>
  </si>
  <si>
    <t>1 x 10 STD A53FB SURETHREAD GAL TBE</t>
  </si>
  <si>
    <t>1-1/4 x 10 STD A53FB SURETHREAD GAL TBE</t>
  </si>
  <si>
    <t>1-1/2 x 10 STD A53FB SURETHREAD GAL TBE</t>
  </si>
  <si>
    <t>2 x 10 STD A53FB SURETHREAD GAL TBE</t>
  </si>
  <si>
    <t>2-1/2 x 10 STD A53FB SURETHREAD GAL TBE</t>
  </si>
  <si>
    <t>3 x 10 STD A53FB SURETHREAD GAL TBE</t>
  </si>
  <si>
    <t>4 x 10 STD A53FB SURETHREAD GAL TBE</t>
  </si>
  <si>
    <t>1-1/4 x 21 SCH-10 A135 BLK RG</t>
  </si>
  <si>
    <t>1-1/2 x 21 SCH-10 A135 BLK RG</t>
  </si>
  <si>
    <t>2 x 21 SCH-10 A135 BLK RG</t>
  </si>
  <si>
    <t>2-1/2 x 21 SCH-10 A135 BLK RG</t>
  </si>
  <si>
    <t>3 x 21 SCH-10 A135 BLK RG</t>
  </si>
  <si>
    <t>4 x 21 SCH-10 A135 BLK RG</t>
  </si>
  <si>
    <t>5 x 21 SCH-10 A135 ERW BLK RG</t>
  </si>
  <si>
    <t>6 x 21 SCH-10 A135 BLK RG</t>
  </si>
  <si>
    <t>8 x 21 SCH-10 A135 ERW BLK RG</t>
  </si>
  <si>
    <t>2 x 10' 6" SCH-10 A135 BLK RG</t>
  </si>
  <si>
    <t>2-1/2 x 10' 6" SCH-10 A135 BLK RG</t>
  </si>
  <si>
    <t>3 x 10' 6" SCH-10 A135 BLK RG</t>
  </si>
  <si>
    <t>4 x 10' 6" SCH-10 A135 BLK 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</si>
</sst>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0"/>
    <numFmt numFmtId="165" formatCode="&quot;$&quot;#,##0.00"/>
    <numFmt numFmtId="166" formatCode="0.0000"/>
    <numFmt numFmtId="167" formatCode="#,##0.0000"/>
  </numFmts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center"/>
    </xf>
    <xf numFmtId="164" fontId="3" fillId="0" borderId="0" xfId="1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2" fillId="0" borderId="0" xfId="0" applyNumberFormat="1" applyFont="1" applyAlignment="1">
      <alignment horizontal="center"/>
    </xf>
    <xf numFmtId="167" fontId="2" fillId="2" borderId="1" xfId="0" applyNumberFormat="1" applyFont="1" applyFill="1" applyBorder="1" applyAlignment="1" applyProtection="1">
      <alignment horizontal="center"/>
      <protection locked="0"/>
    </xf>
    <xf numFmtId="166" fontId="0" fillId="0" borderId="0" xfId="0" applyNumberFormat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2" fontId="4" fillId="0" borderId="0" xfId="0" applyNumberFormat="1" applyFont="1" applyAlignment="1">
      <alignment horizontal="center"/>
    </xf>
    <xf numFmtId="165" fontId="0" fillId="2" borderId="0" xfId="0" applyNumberFormat="1" applyFill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2" fontId="5" fillId="0" borderId="0" xfId="0" applyNumberFormat="1" applyFont="1" applyAlignment="1">
      <alignment horizontal="center"/>
    </xf>
    <xf numFmtId="0" fontId="0" fillId="5" borderId="0" xfId="0" applyFill="1" applyAlignment="1">
      <alignment horizontal="center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203908</xdr:colOff>
      <xdr:row>0</xdr:row>
      <xdr:rowOff>168628</xdr:rowOff>
    </xdr:from>
    <xdr:ext cx="2640892" cy="809272"/>
    <xdr:pic>
      <xdr:nvPicPr>
        <xdr:cNvPr id="2" name="Picture 1">
          <a:extLst>
            <a:ext uri="{FF2B5EF4-FFF2-40B4-BE49-F238E27FC236}">
              <a16:creationId xmlns:a16="http://schemas.microsoft.com/office/drawing/2014/main" id="{A701B18F-2580-4200-80FF-3E3452A7C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908" y="168628"/>
          <a:ext cx="2640892" cy="809272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ownloads/Price-Delivered-08062026-113616.csv" TargetMode="External"/><Relationship Id="rId2" Type="http://schemas.openxmlformats.org/officeDocument/2006/relationships/externalLinkPath" Target="file:///C:\Users\bamodi\Downloads\Price-Delivered-08062026-113616.csv" TargetMode="External"/><Relationship Id="rId1" Type="http://schemas.openxmlformats.org/officeDocument/2006/relationships/externalLinkPath" Target="/Users/bamodi/Downloads/Price-Delivered-08062026-113616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-Delivered-08062026-113616"/>
    </sheetNames>
    <sheetDataSet>
      <sheetData sheetId="0">
        <row r="2">
          <cell r="B2" t="str">
            <v>564-1200HCD</v>
          </cell>
          <cell r="C2" t="str">
            <v>3/4 x 10 STD A53FB SURETHREAD GAL TBE</v>
          </cell>
        </row>
        <row r="3">
          <cell r="B3" t="str">
            <v>564-2520HCCD</v>
          </cell>
          <cell r="C3" t="str">
            <v>3/4 x 21 STD A53FB SURETHREAD GAL TC</v>
          </cell>
        </row>
        <row r="4">
          <cell r="B4" t="str">
            <v>564-2520PED</v>
          </cell>
          <cell r="C4" t="str">
            <v>3/4 x 21 STD A53FB SURETHREAD GAL PE</v>
          </cell>
        </row>
        <row r="5">
          <cell r="B5" t="str">
            <v>565-1200HCD</v>
          </cell>
          <cell r="C5" t="str">
            <v>1 x 10 STD A53FB SURETHREAD GAL TBE</v>
          </cell>
        </row>
        <row r="6">
          <cell r="B6" t="str">
            <v>565-2520HCCD</v>
          </cell>
          <cell r="C6" t="str">
            <v>1 x 21 STD A53FB SURETHREAD GAL TC</v>
          </cell>
        </row>
        <row r="7">
          <cell r="B7" t="str">
            <v>565-2520PED</v>
          </cell>
          <cell r="C7" t="str">
            <v>1 x 21 STD A53FB SURETHREAD GAL PE</v>
          </cell>
        </row>
        <row r="8">
          <cell r="B8" t="str">
            <v>566-1200HCD</v>
          </cell>
          <cell r="C8" t="str">
            <v>1-1/4 x 10 STD A53FB SURETHREAD GAL TBE</v>
          </cell>
        </row>
        <row r="9">
          <cell r="B9" t="str">
            <v>566-2520HCCD</v>
          </cell>
          <cell r="C9" t="str">
            <v>1-1/4 x 21 STD A53FB SURETHREAD GAL TC</v>
          </cell>
        </row>
        <row r="10">
          <cell r="B10" t="str">
            <v>566-2520PED</v>
          </cell>
          <cell r="C10" t="str">
            <v>1-1/4 x 21 STD A53FB SURETHREAD GAL PE</v>
          </cell>
        </row>
        <row r="11">
          <cell r="B11" t="str">
            <v>567-1200HCD</v>
          </cell>
          <cell r="C11" t="str">
            <v>1-1/2 x 10 STD A53FB SURETHREAD GAL TBE</v>
          </cell>
        </row>
        <row r="12">
          <cell r="B12" t="str">
            <v>567-2520HCCD</v>
          </cell>
          <cell r="C12" t="str">
            <v>1-1/2 x 21 STD A53FB SURETHREAD GAL TC</v>
          </cell>
        </row>
        <row r="13">
          <cell r="B13" t="str">
            <v>567-2520PED</v>
          </cell>
          <cell r="C13" t="str">
            <v>1-1/2 x 21 STD A53FB SURETHREAD GAL PE</v>
          </cell>
        </row>
        <row r="14">
          <cell r="B14" t="str">
            <v>568-1200HCD</v>
          </cell>
          <cell r="C14" t="str">
            <v>2 x 10 STD A53FB SURETHREAD GAL TBE</v>
          </cell>
        </row>
        <row r="15">
          <cell r="B15" t="str">
            <v>568-2520HCCD</v>
          </cell>
          <cell r="C15" t="str">
            <v>2 x 21 STD A53FB SURETHREAD GAL TC</v>
          </cell>
        </row>
        <row r="16">
          <cell r="B16" t="str">
            <v>568-2520PED</v>
          </cell>
          <cell r="C16" t="str">
            <v>2 x 21 STD A53FB SURETHREAD GAL PE</v>
          </cell>
        </row>
        <row r="17">
          <cell r="B17" t="str">
            <v>569-1200HCD</v>
          </cell>
          <cell r="C17" t="str">
            <v>2-1/2 x 10 STD A53FB SURETHREAD GAL TBE</v>
          </cell>
        </row>
        <row r="18">
          <cell r="B18" t="str">
            <v>569-2520HCCD</v>
          </cell>
          <cell r="C18" t="str">
            <v>2-1/2 x 21 STD A53FB SURETHREAD GAL TC</v>
          </cell>
        </row>
        <row r="19">
          <cell r="B19" t="str">
            <v>569-2520PED</v>
          </cell>
          <cell r="C19" t="str">
            <v>2-1/2 x 21 STD A53B ERW GAL PE</v>
          </cell>
        </row>
        <row r="20">
          <cell r="B20" t="str">
            <v>570-1200HCD</v>
          </cell>
          <cell r="C20" t="str">
            <v>3 x 10 STD A53FB SURETHREAD GAL TBE</v>
          </cell>
        </row>
        <row r="21">
          <cell r="B21" t="str">
            <v>570-2520HCCD</v>
          </cell>
          <cell r="C21" t="str">
            <v>3 x 21 STD A53FB SURETHREAD GAL TC</v>
          </cell>
        </row>
        <row r="22">
          <cell r="B22" t="str">
            <v>570-2520PED</v>
          </cell>
          <cell r="C22" t="str">
            <v>3 x 21 STD A53B ERW GAL PE</v>
          </cell>
        </row>
        <row r="23">
          <cell r="B23" t="str">
            <v>571-1200HCD</v>
          </cell>
          <cell r="C23" t="str">
            <v>4 x 10 STD A53FB SURETHREAD GAL TBE</v>
          </cell>
        </row>
        <row r="24">
          <cell r="B24" t="str">
            <v>571-2520HCCD</v>
          </cell>
          <cell r="C24" t="str">
            <v>4 x 21 STD A53FB SURETHREAD GAL TC</v>
          </cell>
        </row>
        <row r="25">
          <cell r="B25" t="str">
            <v>571-2520PED</v>
          </cell>
          <cell r="C25" t="str">
            <v>4 x 21 STD A53B ERW GAL PE</v>
          </cell>
        </row>
        <row r="26">
          <cell r="B26" t="str">
            <v>584-1200HCD</v>
          </cell>
          <cell r="C26" t="str">
            <v>3/4 x 10 STD A53FB SURETHREAD BLK TBE</v>
          </cell>
        </row>
        <row r="27">
          <cell r="B27" t="str">
            <v>584-2520HCCD</v>
          </cell>
          <cell r="C27" t="str">
            <v>3/4 x 21 STD A53FB SURETHREAD BLK TC</v>
          </cell>
        </row>
        <row r="28">
          <cell r="B28" t="str">
            <v>584-2520PED</v>
          </cell>
          <cell r="C28" t="str">
            <v>3/4 x 21 STD A53FB SURETHREAD BLK PE</v>
          </cell>
        </row>
        <row r="29">
          <cell r="B29" t="str">
            <v>585-1200HCD</v>
          </cell>
          <cell r="C29" t="str">
            <v>1 x 10 STD A53FB SURETHREAD BLK TBE</v>
          </cell>
        </row>
        <row r="30">
          <cell r="B30" t="str">
            <v>585-2520HCCD</v>
          </cell>
          <cell r="C30" t="str">
            <v>1 x 21 STD A53FB SURETHREAD BLK TC</v>
          </cell>
        </row>
        <row r="31">
          <cell r="B31" t="str">
            <v>585-2520PED</v>
          </cell>
          <cell r="C31" t="str">
            <v>1 x 21 STD A53FB SURETHREAD BLK PE</v>
          </cell>
        </row>
        <row r="32">
          <cell r="B32" t="str">
            <v>586-1200HCD</v>
          </cell>
          <cell r="C32" t="str">
            <v>1-1/4 x 10 STD A53FB SURETHREAD BLK TBE</v>
          </cell>
        </row>
        <row r="33">
          <cell r="B33" t="str">
            <v>586-2520HCCD</v>
          </cell>
          <cell r="C33" t="str">
            <v>1-1/4 x 21 STD A53FB SURETHREAD BLK TC</v>
          </cell>
        </row>
        <row r="34">
          <cell r="B34" t="str">
            <v>586-2520PED</v>
          </cell>
          <cell r="C34" t="str">
            <v>1-1/4 x 21 STD A53FB SURETHREAD BLK PE</v>
          </cell>
        </row>
        <row r="35">
          <cell r="B35" t="str">
            <v>587-1200HCD</v>
          </cell>
          <cell r="C35" t="str">
            <v>1-1/2 x 10 STD A53FB SURETHREAD BLK TBE</v>
          </cell>
        </row>
        <row r="36">
          <cell r="B36" t="str">
            <v>587-2520HCCD</v>
          </cell>
          <cell r="C36" t="str">
            <v>1-1/2 x 21 STD A53FB SURETHREAD BLK TC</v>
          </cell>
        </row>
        <row r="37">
          <cell r="B37" t="str">
            <v>587-2520PED</v>
          </cell>
          <cell r="C37" t="str">
            <v>1-1/2 x 21 STD A53FB SURETHREAD BLK PE</v>
          </cell>
        </row>
        <row r="38">
          <cell r="B38" t="str">
            <v>588-1200HCD</v>
          </cell>
          <cell r="C38" t="str">
            <v>2 x 10 STD A53FB SURETHREAD BLK TBE</v>
          </cell>
        </row>
        <row r="39">
          <cell r="B39" t="str">
            <v>588-2520HCCD</v>
          </cell>
          <cell r="C39" t="str">
            <v>2 x 21 STD A53FB SURETHREAD BLK TC</v>
          </cell>
        </row>
        <row r="40">
          <cell r="B40" t="str">
            <v>588-2520PED</v>
          </cell>
          <cell r="C40" t="str">
            <v>2 x 21 STD A53FB SURETHREAD BLK PE</v>
          </cell>
        </row>
        <row r="41">
          <cell r="B41" t="str">
            <v>588-2520PEDW</v>
          </cell>
          <cell r="C41" t="str">
            <v>2 x 21 STD A53B ERW BLK PE</v>
          </cell>
        </row>
        <row r="42">
          <cell r="B42" t="str">
            <v>589-1200HCD</v>
          </cell>
          <cell r="C42" t="str">
            <v>2-1/2 x 10 STD A53FB SURETHREAD BLK TBE</v>
          </cell>
        </row>
        <row r="43">
          <cell r="B43" t="str">
            <v>589-2520HCCD</v>
          </cell>
          <cell r="C43" t="str">
            <v>2-1/2 x 21 STD A53FB SURETHREAD BLK TC</v>
          </cell>
        </row>
        <row r="44">
          <cell r="B44" t="str">
            <v>589-2520PED</v>
          </cell>
          <cell r="C44" t="str">
            <v>2-1/2 x 21 STD A53B ERW BLK PE</v>
          </cell>
        </row>
        <row r="45">
          <cell r="B45" t="str">
            <v>590-1200HCD</v>
          </cell>
          <cell r="C45" t="str">
            <v>3 x 10 STD A53FB SURETHREAD BLK TBE</v>
          </cell>
        </row>
        <row r="46">
          <cell r="B46" t="str">
            <v>590-2520HCCD</v>
          </cell>
          <cell r="C46" t="str">
            <v>3 x 21 STD A53FB SURETHREAD BLK TC</v>
          </cell>
        </row>
        <row r="47">
          <cell r="B47" t="str">
            <v>590-2520PED</v>
          </cell>
          <cell r="C47" t="str">
            <v>3 x 21 STD A53B ERW BLK PE</v>
          </cell>
        </row>
        <row r="48">
          <cell r="B48" t="str">
            <v>591-1200HCD</v>
          </cell>
          <cell r="C48" t="str">
            <v>4 x 10 STD A53FB SURETHREAD BLK TBE</v>
          </cell>
        </row>
        <row r="49">
          <cell r="B49" t="str">
            <v>591-2520HCCD</v>
          </cell>
          <cell r="C49" t="str">
            <v>4 x 21 STD A53FB SURETHREAD BLK TC</v>
          </cell>
        </row>
        <row r="50">
          <cell r="B50" t="str">
            <v>591-2520PED</v>
          </cell>
          <cell r="C50" t="str">
            <v>4 x 21 STD A53B ERW BLK PE</v>
          </cell>
        </row>
        <row r="51">
          <cell r="B51" t="str">
            <v>D1021BPE</v>
          </cell>
          <cell r="C51" t="str">
            <v>10 x 21 STD A53B ERW BLK PE</v>
          </cell>
        </row>
        <row r="52">
          <cell r="B52" t="str">
            <v>D11/221MFRG</v>
          </cell>
          <cell r="C52" t="str">
            <v>1-1/2 x 21 A795E MEGA-FLOW BLK RG</v>
          </cell>
        </row>
        <row r="53">
          <cell r="B53" t="str">
            <v>D11/221S10GXG</v>
          </cell>
          <cell r="C53" t="str">
            <v>1-1/2 x 21 SCH-10 A135 BLK RG</v>
          </cell>
        </row>
        <row r="54">
          <cell r="B54" t="str">
            <v>D11/221XHBPE</v>
          </cell>
          <cell r="C54" t="str">
            <v>1-1/2 x 21 XH A53FB SURETHREAD BLK PE</v>
          </cell>
        </row>
        <row r="55">
          <cell r="B55" t="str">
            <v>D11/221XHGPE</v>
          </cell>
          <cell r="C55" t="str">
            <v>1-1/2 x 21 XH A53FB SURETHREAD GAL PE</v>
          </cell>
        </row>
        <row r="56">
          <cell r="B56" t="str">
            <v>D11/418GTC</v>
          </cell>
          <cell r="C56" t="str">
            <v>1-1/4 x 18  STD A53FB SURETHREAD GAL TC</v>
          </cell>
        </row>
        <row r="57">
          <cell r="B57" t="str">
            <v>D11/421S10GXG</v>
          </cell>
          <cell r="C57" t="str">
            <v>1-1/4 x 21 SCH-10 A135 BLK RG</v>
          </cell>
        </row>
        <row r="58">
          <cell r="B58" t="str">
            <v>D11/421XHBPE</v>
          </cell>
          <cell r="C58" t="str">
            <v>1-1/4 x 21 XH A53FB SURETHREAD BLK PE</v>
          </cell>
        </row>
        <row r="59">
          <cell r="B59" t="str">
            <v>D11/421XHGPE</v>
          </cell>
          <cell r="C59" t="str">
            <v>1-1/4 x 21 XH A53FB SURETHREAD GAL PE</v>
          </cell>
        </row>
        <row r="60">
          <cell r="B60" t="str">
            <v>D121XHBPE</v>
          </cell>
          <cell r="C60" t="str">
            <v>1 x 21 XH A53FB SURETHREAD BLK PE</v>
          </cell>
        </row>
        <row r="61">
          <cell r="B61" t="str">
            <v>D121XHGPE</v>
          </cell>
          <cell r="C61" t="str">
            <v>1 x 21 XH A53FB SURETHREAD GAL PE</v>
          </cell>
        </row>
        <row r="62">
          <cell r="B62" t="str">
            <v>D1221BPE</v>
          </cell>
          <cell r="C62" t="str">
            <v>12 x 21 STD A53B ERW BLK PE</v>
          </cell>
        </row>
        <row r="63">
          <cell r="B63" t="str">
            <v>D1221GPE</v>
          </cell>
          <cell r="C63" t="str">
            <v>12  x 21  STD GAL A53B ERW PE</v>
          </cell>
        </row>
        <row r="64">
          <cell r="B64" t="str">
            <v>D21/210S10GXG</v>
          </cell>
          <cell r="C64" t="str">
            <v>2-1/2 x 10' 6" SCH-10 A135 BLK RG</v>
          </cell>
        </row>
        <row r="65">
          <cell r="B65" t="str">
            <v>D21/220BPEERW</v>
          </cell>
          <cell r="C65" t="str">
            <v>2-1/2 x 20 STD A53B ERW BLK PE</v>
          </cell>
        </row>
        <row r="66">
          <cell r="B66" t="str">
            <v>D21/221BGRV</v>
          </cell>
          <cell r="C66" t="str">
            <v>2-1/2 x 21 STD A53B ERW BLK RG</v>
          </cell>
        </row>
        <row r="67">
          <cell r="B67" t="str">
            <v>D21/221S10GXG</v>
          </cell>
          <cell r="C67" t="str">
            <v>2-1/2 x 21 SCH-10 A135 BLK RG</v>
          </cell>
        </row>
        <row r="68">
          <cell r="B68" t="str">
            <v>D21/221XHBPE</v>
          </cell>
          <cell r="C68" t="str">
            <v>2-1/2 x 21 XH A53B ERW BLK PE</v>
          </cell>
        </row>
        <row r="69">
          <cell r="B69" t="str">
            <v>D21/221XHGPE</v>
          </cell>
          <cell r="C69" t="str">
            <v>2-1/2 x 21 XH A53FB SURETHREAD GAL PE</v>
          </cell>
        </row>
        <row r="70">
          <cell r="B70" t="str">
            <v>D210S10GXG</v>
          </cell>
          <cell r="C70" t="str">
            <v>2 x 10' 6" SCH-10 A135 BLK RG</v>
          </cell>
        </row>
        <row r="71">
          <cell r="B71" t="str">
            <v>D221S10GXG</v>
          </cell>
          <cell r="C71" t="str">
            <v>2 x 21 SCH-10 A135 BLK RG</v>
          </cell>
        </row>
        <row r="72">
          <cell r="B72" t="str">
            <v>D221XHBPE</v>
          </cell>
          <cell r="C72" t="str">
            <v>2 x 21 XH A53B ERW BLK PE</v>
          </cell>
        </row>
        <row r="73">
          <cell r="B73" t="str">
            <v>D221XHGPE</v>
          </cell>
          <cell r="C73" t="str">
            <v>2 x 21 XH A53FB SURETHREAD GAL PE</v>
          </cell>
        </row>
        <row r="74">
          <cell r="B74" t="str">
            <v>D3/421XHBPE</v>
          </cell>
          <cell r="C74" t="str">
            <v>3/4 x 21 XH A53FB SURETHREAD BLK PE</v>
          </cell>
        </row>
        <row r="75">
          <cell r="B75" t="str">
            <v>D31/221BPE</v>
          </cell>
          <cell r="C75" t="str">
            <v>3-1/2 x 21 STD A53FB SURETHREAD BLK PE</v>
          </cell>
        </row>
        <row r="76">
          <cell r="B76" t="str">
            <v>D310S10GXG</v>
          </cell>
          <cell r="C76" t="str">
            <v>3 x 10' 6" SCH-10 A135 BLK RG</v>
          </cell>
        </row>
        <row r="77">
          <cell r="B77" t="str">
            <v>D320BPEERW</v>
          </cell>
          <cell r="C77" t="str">
            <v>3 x 20 STD A53B ERW BLK PE</v>
          </cell>
        </row>
        <row r="78">
          <cell r="B78" t="str">
            <v>D321BGRV</v>
          </cell>
          <cell r="C78" t="str">
            <v>3 x 21 STD A53B ERW BLK RG</v>
          </cell>
        </row>
        <row r="79">
          <cell r="B79" t="str">
            <v>D321BPE-CW</v>
          </cell>
          <cell r="C79" t="str">
            <v>3 x 21 STD A53FB SURETHREAD BLK PE</v>
          </cell>
        </row>
        <row r="80">
          <cell r="B80" t="str">
            <v>D321S10GXG</v>
          </cell>
          <cell r="C80" t="str">
            <v>3 x 21 SCH-10 A135 BLK RG</v>
          </cell>
        </row>
        <row r="81">
          <cell r="B81" t="str">
            <v>D321XHBPE</v>
          </cell>
          <cell r="C81" t="str">
            <v>3 x 21 XH A53B ERW BLK PE</v>
          </cell>
        </row>
        <row r="82">
          <cell r="B82" t="str">
            <v>D410S10GXG</v>
          </cell>
          <cell r="C82" t="str">
            <v>4 x 10' 6" SCH-10 A135 BLK RG</v>
          </cell>
        </row>
        <row r="83">
          <cell r="B83" t="str">
            <v>D421BGRV</v>
          </cell>
          <cell r="C83" t="str">
            <v>4 x 21 STD A53B ERW BLK RG</v>
          </cell>
        </row>
        <row r="84">
          <cell r="B84" t="str">
            <v>D421S10GXG</v>
          </cell>
          <cell r="C84" t="str">
            <v>4 x 21 SCH-10 A135 BLK RG</v>
          </cell>
        </row>
        <row r="85">
          <cell r="B85" t="str">
            <v>D421XHBPE</v>
          </cell>
          <cell r="C85" t="str">
            <v>4 x 21 XH A53B ERW BLK PE</v>
          </cell>
        </row>
        <row r="86">
          <cell r="B86" t="str">
            <v>D521BGRV</v>
          </cell>
          <cell r="C86" t="str">
            <v>5 x 21 STD A53B ERW BLK RG</v>
          </cell>
        </row>
        <row r="87">
          <cell r="B87" t="str">
            <v>D521BPE</v>
          </cell>
          <cell r="C87" t="str">
            <v>5 x 21 STD A53B ERW BLK PE</v>
          </cell>
        </row>
        <row r="88">
          <cell r="B88" t="str">
            <v>D521BTC</v>
          </cell>
          <cell r="C88" t="str">
            <v>5 x 21 STD A53B ERW BLK TC</v>
          </cell>
        </row>
        <row r="89">
          <cell r="B89" t="str">
            <v>D521GPE</v>
          </cell>
          <cell r="C89" t="str">
            <v>5 x 21 STD A53B ERW GAL PE</v>
          </cell>
        </row>
        <row r="90">
          <cell r="B90" t="str">
            <v>D521S10GXG</v>
          </cell>
          <cell r="C90" t="str">
            <v>5 x 21 SCH-10 A135 ERW BLK RG</v>
          </cell>
        </row>
        <row r="91">
          <cell r="B91" t="str">
            <v>D620BPE</v>
          </cell>
          <cell r="C91" t="str">
            <v>6 x 20 STD A53B ERW BLK PE</v>
          </cell>
        </row>
        <row r="92">
          <cell r="B92" t="str">
            <v>D621BGRV</v>
          </cell>
          <cell r="C92" t="str">
            <v>6 x 21 STD A53B ERW BLK RG</v>
          </cell>
        </row>
        <row r="93">
          <cell r="B93" t="str">
            <v>D621BPE</v>
          </cell>
          <cell r="C93" t="str">
            <v>6 x 21 STD A53B ERW BLK PE</v>
          </cell>
        </row>
        <row r="94">
          <cell r="B94" t="str">
            <v>D621BTC</v>
          </cell>
          <cell r="C94" t="str">
            <v>6 x 21 STD A53B ERW BLK TC</v>
          </cell>
        </row>
        <row r="95">
          <cell r="B95" t="str">
            <v>D621GPE</v>
          </cell>
          <cell r="C95" t="str">
            <v>6 x 21 STD A53B ERW GAL PE</v>
          </cell>
        </row>
        <row r="96">
          <cell r="B96" t="str">
            <v>D621S10GXG</v>
          </cell>
          <cell r="C96" t="str">
            <v>6 x 21 SCH-10 A135 BLK RG</v>
          </cell>
        </row>
        <row r="97">
          <cell r="B97" t="str">
            <v>D821BGRV</v>
          </cell>
          <cell r="C97" t="str">
            <v>8 x 21 STD A53B ERW BLK RG</v>
          </cell>
        </row>
        <row r="98">
          <cell r="B98" t="str">
            <v>D821BPE</v>
          </cell>
          <cell r="C98" t="str">
            <v>8 x 21 STD A53B ERW BLK PE</v>
          </cell>
        </row>
        <row r="99">
          <cell r="B99" t="str">
            <v>D821GPE</v>
          </cell>
          <cell r="C99" t="str">
            <v>8 x 21 STD A53B ERW GAL PE</v>
          </cell>
        </row>
        <row r="100">
          <cell r="B100" t="str">
            <v>D821S10GXG</v>
          </cell>
          <cell r="C100" t="str">
            <v>8 x 21 SCH-10 A135 ERW BLK RG</v>
          </cell>
        </row>
        <row r="101">
          <cell r="B101" t="str">
            <v>564-1200HCD</v>
          </cell>
          <cell r="C101" t="str">
            <v>3/4 x 10 STD A53FB SURETHREAD GAL TBE</v>
          </cell>
        </row>
        <row r="102">
          <cell r="B102" t="str">
            <v>564-2520HCCD</v>
          </cell>
          <cell r="C102" t="str">
            <v>3/4 x 21 STD A53FB SURETHREAD GAL TC</v>
          </cell>
        </row>
        <row r="103">
          <cell r="B103" t="str">
            <v>564-2520PED</v>
          </cell>
          <cell r="C103" t="str">
            <v>3/4 x 21 STD A53FB SURETHREAD GAL PE</v>
          </cell>
        </row>
        <row r="104">
          <cell r="B104" t="str">
            <v>565-1200HCD</v>
          </cell>
          <cell r="C104" t="str">
            <v>1 x 10 STD A53FB SURETHREAD GAL TBE</v>
          </cell>
        </row>
        <row r="105">
          <cell r="B105" t="str">
            <v>565-2520HCCD</v>
          </cell>
          <cell r="C105" t="str">
            <v>1 x 21 STD A53FB SURETHREAD GAL TC</v>
          </cell>
        </row>
        <row r="106">
          <cell r="B106" t="str">
            <v>565-2520PED</v>
          </cell>
          <cell r="C106" t="str">
            <v>1 x 21 STD A53FB SURETHREAD GAL PE</v>
          </cell>
        </row>
        <row r="107">
          <cell r="B107" t="str">
            <v>566-1200HCD</v>
          </cell>
          <cell r="C107" t="str">
            <v>1-1/4 x 10 STD A53FB SURETHREAD GAL TBE</v>
          </cell>
        </row>
        <row r="108">
          <cell r="B108" t="str">
            <v>566-2520HCCD</v>
          </cell>
          <cell r="C108" t="str">
            <v>1-1/4 x 21 STD A53FB SURETHREAD GAL TC</v>
          </cell>
        </row>
        <row r="109">
          <cell r="B109" t="str">
            <v>566-2520PED</v>
          </cell>
          <cell r="C109" t="str">
            <v>1-1/4 x 21 STD A53FB SURETHREAD GAL PE</v>
          </cell>
        </row>
        <row r="110">
          <cell r="B110" t="str">
            <v>567-1200HCD</v>
          </cell>
          <cell r="C110" t="str">
            <v>1-1/2 x 10 STD A53FB SURETHREAD GAL TBE</v>
          </cell>
        </row>
        <row r="111">
          <cell r="B111" t="str">
            <v>567-2520HCCD</v>
          </cell>
          <cell r="C111" t="str">
            <v>1-1/2 x 21 STD A53FB SURETHREAD GAL TC</v>
          </cell>
        </row>
        <row r="112">
          <cell r="B112" t="str">
            <v>567-2520PED</v>
          </cell>
          <cell r="C112" t="str">
            <v>1-1/2 x 21 STD A53FB SURETHREAD GAL PE</v>
          </cell>
        </row>
        <row r="113">
          <cell r="B113" t="str">
            <v>568-1200HCD</v>
          </cell>
          <cell r="C113" t="str">
            <v>2 x 10 STD A53FB SURETHREAD GAL TBE</v>
          </cell>
        </row>
        <row r="114">
          <cell r="B114" t="str">
            <v>568-2520HCCD</v>
          </cell>
          <cell r="C114" t="str">
            <v>2 x 21 STD A53FB SURETHREAD GAL TC</v>
          </cell>
        </row>
        <row r="115">
          <cell r="B115" t="str">
            <v>568-2520PED</v>
          </cell>
          <cell r="C115" t="str">
            <v>2 x 21 STD A53FB SURETHREAD GAL PE</v>
          </cell>
        </row>
        <row r="116">
          <cell r="B116" t="str">
            <v>569-1200HCD</v>
          </cell>
          <cell r="C116" t="str">
            <v>2-1/2 x 10 STD A53FB SURETHREAD GAL TBE</v>
          </cell>
        </row>
        <row r="117">
          <cell r="B117" t="str">
            <v>569-2520HCCD</v>
          </cell>
          <cell r="C117" t="str">
            <v>2-1/2 x 21 STD A53FB SURETHREAD GAL TC</v>
          </cell>
        </row>
        <row r="118">
          <cell r="B118" t="str">
            <v>569-2520PED</v>
          </cell>
          <cell r="C118" t="str">
            <v>2-1/2 x 21 STD A53B ERW GAL PE</v>
          </cell>
        </row>
        <row r="119">
          <cell r="B119" t="str">
            <v>570-1200HCD</v>
          </cell>
          <cell r="C119" t="str">
            <v>3 x 10 STD A53FB SURETHREAD GAL TBE</v>
          </cell>
        </row>
        <row r="120">
          <cell r="B120" t="str">
            <v>570-2520HCCD</v>
          </cell>
          <cell r="C120" t="str">
            <v>3 x 21 STD A53FB SURETHREAD GAL TC</v>
          </cell>
        </row>
        <row r="121">
          <cell r="B121" t="str">
            <v>570-2520PED</v>
          </cell>
          <cell r="C121" t="str">
            <v>3 x 21 STD A53B ERW GAL PE</v>
          </cell>
        </row>
        <row r="122">
          <cell r="B122" t="str">
            <v>571-1200HCD</v>
          </cell>
          <cell r="C122" t="str">
            <v>4 x 10 STD A53FB SURETHREAD GAL TBE</v>
          </cell>
        </row>
        <row r="123">
          <cell r="B123" t="str">
            <v>571-2520HCCD</v>
          </cell>
          <cell r="C123" t="str">
            <v>4 x 21 STD A53FB SURETHREAD GAL TC</v>
          </cell>
        </row>
        <row r="124">
          <cell r="B124" t="str">
            <v>571-2520PED</v>
          </cell>
          <cell r="C124" t="str">
            <v>4 x 21 STD A53B ERW GAL PE</v>
          </cell>
        </row>
        <row r="125">
          <cell r="B125" t="str">
            <v>584-1200HCD</v>
          </cell>
          <cell r="C125" t="str">
            <v>3/4 x 10 STD A53FB SURETHREAD BLK TBE</v>
          </cell>
        </row>
        <row r="126">
          <cell r="B126" t="str">
            <v>584-2520HCCD</v>
          </cell>
          <cell r="C126" t="str">
            <v>3/4 x 21 STD A53FB SURETHREAD BLK TC</v>
          </cell>
        </row>
        <row r="127">
          <cell r="B127" t="str">
            <v>584-2520PED</v>
          </cell>
          <cell r="C127" t="str">
            <v>3/4 x 21 STD A53FB SURETHREAD BLK PE</v>
          </cell>
        </row>
        <row r="128">
          <cell r="B128" t="str">
            <v>585-1200HCD</v>
          </cell>
          <cell r="C128" t="str">
            <v>1 x 10 STD A53FB SURETHREAD BLK TBE</v>
          </cell>
        </row>
        <row r="129">
          <cell r="B129" t="str">
            <v>585-2520HCCD</v>
          </cell>
          <cell r="C129" t="str">
            <v>1 x 21 STD A53FB SURETHREAD BLK TC</v>
          </cell>
        </row>
        <row r="130">
          <cell r="B130" t="str">
            <v>585-2520PED</v>
          </cell>
          <cell r="C130" t="str">
            <v>1 x 21 STD A53FB SURETHREAD BLK PE</v>
          </cell>
        </row>
        <row r="131">
          <cell r="B131" t="str">
            <v>586-1200HCD</v>
          </cell>
          <cell r="C131" t="str">
            <v>1-1/4 x 10 STD A53FB SURETHREAD BLK TBE</v>
          </cell>
        </row>
        <row r="132">
          <cell r="B132" t="str">
            <v>586-2520HCCD</v>
          </cell>
          <cell r="C132" t="str">
            <v>1-1/4 x 21 STD A53FB SURETHREAD BLK TC</v>
          </cell>
        </row>
        <row r="133">
          <cell r="B133" t="str">
            <v>586-2520PED</v>
          </cell>
          <cell r="C133" t="str">
            <v>1-1/4 x 21 STD A53FB SURETHREAD BLK PE</v>
          </cell>
        </row>
        <row r="134">
          <cell r="B134" t="str">
            <v>587-1200HCD</v>
          </cell>
          <cell r="C134" t="str">
            <v>1-1/2 x 10 STD A53FB SURETHREAD BLK TBE</v>
          </cell>
        </row>
        <row r="135">
          <cell r="B135" t="str">
            <v>587-2520HCCD</v>
          </cell>
          <cell r="C135" t="str">
            <v>1-1/2 x 21 STD A53FB SURETHREAD BLK TC</v>
          </cell>
        </row>
        <row r="136">
          <cell r="B136" t="str">
            <v>587-2520PED</v>
          </cell>
          <cell r="C136" t="str">
            <v>1-1/2 x 21 STD A53FB SURETHREAD BLK PE</v>
          </cell>
        </row>
        <row r="137">
          <cell r="B137" t="str">
            <v>588-1200HCD</v>
          </cell>
          <cell r="C137" t="str">
            <v>2 x 10 STD A53FB SURETHREAD BLK TBE</v>
          </cell>
        </row>
        <row r="138">
          <cell r="B138" t="str">
            <v>588-2520HCCD</v>
          </cell>
          <cell r="C138" t="str">
            <v>2 x 21 STD A53FB SURETHREAD BLK TC</v>
          </cell>
        </row>
        <row r="139">
          <cell r="B139" t="str">
            <v>588-2520PED</v>
          </cell>
          <cell r="C139" t="str">
            <v>2 x 21 STD A53FB SURETHREAD BLK PE</v>
          </cell>
        </row>
        <row r="140">
          <cell r="B140" t="str">
            <v>588-2520PEDW</v>
          </cell>
          <cell r="C140" t="str">
            <v>2 x 21 STD A53B ERW BLK PE</v>
          </cell>
        </row>
        <row r="141">
          <cell r="B141" t="str">
            <v>589-1200HCD</v>
          </cell>
          <cell r="C141" t="str">
            <v>2-1/2 x 10 STD A53FB SURETHREAD BLK TBE</v>
          </cell>
        </row>
        <row r="142">
          <cell r="B142" t="str">
            <v>589-2520HCCD</v>
          </cell>
          <cell r="C142" t="str">
            <v>2-1/2 x 21 STD A53FB SURETHREAD BLK TC</v>
          </cell>
        </row>
        <row r="143">
          <cell r="B143" t="str">
            <v>589-2520PED</v>
          </cell>
          <cell r="C143" t="str">
            <v>2-1/2 x 21 STD A53B ERW BLK PE</v>
          </cell>
        </row>
        <row r="144">
          <cell r="B144" t="str">
            <v>590-1200HCD</v>
          </cell>
          <cell r="C144" t="str">
            <v>3 x 10 STD A53FB SURETHREAD BLK TBE</v>
          </cell>
        </row>
        <row r="145">
          <cell r="B145" t="str">
            <v>590-2520HCCD</v>
          </cell>
          <cell r="C145" t="str">
            <v>3 x 21 STD A53FB SURETHREAD BLK TC</v>
          </cell>
        </row>
        <row r="146">
          <cell r="B146" t="str">
            <v>590-2520PED</v>
          </cell>
          <cell r="C146" t="str">
            <v>3 x 21 STD A53B ERW BLK PE</v>
          </cell>
        </row>
        <row r="147">
          <cell r="B147" t="str">
            <v>591-1200HCD</v>
          </cell>
          <cell r="C147" t="str">
            <v>4 x 10 STD A53FB SURETHREAD BLK TBE</v>
          </cell>
        </row>
        <row r="148">
          <cell r="B148" t="str">
            <v>591-2520HCCD</v>
          </cell>
          <cell r="C148" t="str">
            <v>4 x 21 STD A53FB SURETHREAD BLK TC</v>
          </cell>
        </row>
        <row r="149">
          <cell r="B149" t="str">
            <v>591-2520PED</v>
          </cell>
          <cell r="C149" t="str">
            <v>4 x 21 STD A53B ERW BLK PE</v>
          </cell>
        </row>
        <row r="150">
          <cell r="B150" t="str">
            <v>D1021BPE</v>
          </cell>
          <cell r="C150" t="str">
            <v>10 x 21 STD A53B ERW BLK PE</v>
          </cell>
        </row>
        <row r="151">
          <cell r="B151" t="str">
            <v>D11/221MFRG</v>
          </cell>
          <cell r="C151" t="str">
            <v>1-1/2 x 21 A795E MEGA-FLOW BLK RG</v>
          </cell>
        </row>
        <row r="152">
          <cell r="B152" t="str">
            <v>D11/221S10GXG</v>
          </cell>
          <cell r="C152" t="str">
            <v>1-1/2 x 21 SCH-10 A135 BLK RG</v>
          </cell>
        </row>
        <row r="153">
          <cell r="B153" t="str">
            <v>D11/221XHBPE</v>
          </cell>
          <cell r="C153" t="str">
            <v>1-1/2 x 21 XH A53FB SURETHREAD BLK PE</v>
          </cell>
        </row>
        <row r="154">
          <cell r="B154" t="str">
            <v>D11/221XHGPE</v>
          </cell>
          <cell r="C154" t="str">
            <v>1-1/2 x 21 XH A53FB SURETHREAD GAL PE</v>
          </cell>
        </row>
        <row r="155">
          <cell r="B155" t="str">
            <v>D11/418GTC</v>
          </cell>
          <cell r="C155" t="str">
            <v>1-1/4 x 18  STD A53FB SURETHREAD GAL TC</v>
          </cell>
        </row>
        <row r="156">
          <cell r="B156" t="str">
            <v>D11/421S10GXG</v>
          </cell>
          <cell r="C156" t="str">
            <v>1-1/4 x 21 SCH-10 A135 BLK RG</v>
          </cell>
        </row>
        <row r="157">
          <cell r="B157" t="str">
            <v>D11/421XHBPE</v>
          </cell>
          <cell r="C157" t="str">
            <v>1-1/4 x 21 XH A53FB SURETHREAD BLK PE</v>
          </cell>
        </row>
        <row r="158">
          <cell r="B158" t="str">
            <v>D11/421XHGPE</v>
          </cell>
          <cell r="C158" t="str">
            <v>1-1/4 x 21 XH A53FB SURETHREAD GAL PE</v>
          </cell>
        </row>
        <row r="159">
          <cell r="B159" t="str">
            <v>D121XHBPE</v>
          </cell>
          <cell r="C159" t="str">
            <v>1 x 21 XH A53FB SURETHREAD BLK PE</v>
          </cell>
        </row>
        <row r="160">
          <cell r="B160" t="str">
            <v>D121XHGPE</v>
          </cell>
          <cell r="C160" t="str">
            <v>1 x 21 XH A53FB SURETHREAD GAL PE</v>
          </cell>
        </row>
        <row r="161">
          <cell r="B161" t="str">
            <v>D1221BPE</v>
          </cell>
          <cell r="C161" t="str">
            <v>12 x 21 STD A53B ERW BLK PE</v>
          </cell>
        </row>
        <row r="162">
          <cell r="B162" t="str">
            <v>D1221GPE</v>
          </cell>
          <cell r="C162" t="str">
            <v>12  x 21  STD GAL A53B ERW PE</v>
          </cell>
        </row>
        <row r="163">
          <cell r="B163" t="str">
            <v>D21/210S10GXG</v>
          </cell>
          <cell r="C163" t="str">
            <v>2-1/2 x 10' 6" SCH-10 A135 BLK RG</v>
          </cell>
        </row>
        <row r="164">
          <cell r="B164" t="str">
            <v>D21/220BPEERW</v>
          </cell>
          <cell r="C164" t="str">
            <v>2-1/2 x 20 STD A53B ERW BLK PE</v>
          </cell>
        </row>
        <row r="165">
          <cell r="B165" t="str">
            <v>D21/221BGRV</v>
          </cell>
          <cell r="C165" t="str">
            <v>2-1/2 x 21 STD A53B ERW BLK RG</v>
          </cell>
        </row>
        <row r="166">
          <cell r="B166" t="str">
            <v>D21/221S10GXG</v>
          </cell>
          <cell r="C166" t="str">
            <v>2-1/2 x 21 SCH-10 A135 BLK RG</v>
          </cell>
        </row>
        <row r="167">
          <cell r="B167" t="str">
            <v>D21/221XHBPE</v>
          </cell>
          <cell r="C167" t="str">
            <v>2-1/2 x 21 XH A53B ERW BLK PE</v>
          </cell>
        </row>
        <row r="168">
          <cell r="B168" t="str">
            <v>D21/221XHGPE</v>
          </cell>
          <cell r="C168" t="str">
            <v>2-1/2 x 21 XH A53FB SURETHREAD GAL PE</v>
          </cell>
        </row>
        <row r="169">
          <cell r="B169" t="str">
            <v>D210S10GXG</v>
          </cell>
          <cell r="C169" t="str">
            <v>2 x 10' 6" SCH-10 A135 BLK RG</v>
          </cell>
        </row>
        <row r="170">
          <cell r="B170" t="str">
            <v>D221S10GXG</v>
          </cell>
          <cell r="C170" t="str">
            <v>2 x 21 SCH-10 A135 BLK RG</v>
          </cell>
        </row>
        <row r="171">
          <cell r="B171" t="str">
            <v>D221XHBPE</v>
          </cell>
          <cell r="C171" t="str">
            <v>2 x 21 XH A53B ERW BLK PE</v>
          </cell>
        </row>
        <row r="172">
          <cell r="B172" t="str">
            <v>D221XHGPE</v>
          </cell>
          <cell r="C172" t="str">
            <v>2 x 21 XH A53FB SURETHREAD GAL PE</v>
          </cell>
        </row>
        <row r="173">
          <cell r="B173" t="str">
            <v>D3/421XHBPE</v>
          </cell>
          <cell r="C173" t="str">
            <v>3/4 x 21 XH A53FB SURETHREAD BLK PE</v>
          </cell>
        </row>
        <row r="174">
          <cell r="B174" t="str">
            <v>D31/221BPE</v>
          </cell>
          <cell r="C174" t="str">
            <v>3-1/2 x 21 STD A53FB SURETHREAD BLK PE</v>
          </cell>
        </row>
        <row r="175">
          <cell r="B175" t="str">
            <v>D310S10GXG</v>
          </cell>
          <cell r="C175" t="str">
            <v>3 x 10' 6" SCH-10 A135 BLK RG</v>
          </cell>
        </row>
        <row r="176">
          <cell r="B176" t="str">
            <v>D320BPEERW</v>
          </cell>
          <cell r="C176" t="str">
            <v>3 x 20 STD A53B ERW BLK PE</v>
          </cell>
        </row>
        <row r="177">
          <cell r="B177" t="str">
            <v>D321BGRV</v>
          </cell>
          <cell r="C177" t="str">
            <v>3 x 21 STD A53B ERW BLK RG</v>
          </cell>
        </row>
        <row r="178">
          <cell r="B178" t="str">
            <v>D321BPE-CW</v>
          </cell>
          <cell r="C178" t="str">
            <v>3 x 21 STD A53FB SURETHREAD BLK PE</v>
          </cell>
        </row>
        <row r="179">
          <cell r="B179" t="str">
            <v>D321S10GXG</v>
          </cell>
          <cell r="C179" t="str">
            <v>3 x 21 SCH-10 A135 BLK RG</v>
          </cell>
        </row>
        <row r="180">
          <cell r="B180" t="str">
            <v>D321XHBPE</v>
          </cell>
          <cell r="C180" t="str">
            <v>3 x 21 XH A53B ERW BLK PE</v>
          </cell>
        </row>
        <row r="181">
          <cell r="B181" t="str">
            <v>D410S10GXG</v>
          </cell>
          <cell r="C181" t="str">
            <v>4 x 10' 6" SCH-10 A135 BLK RG</v>
          </cell>
        </row>
        <row r="182">
          <cell r="B182" t="str">
            <v>D421BGRV</v>
          </cell>
          <cell r="C182" t="str">
            <v>4 x 21 STD A53B ERW BLK RG</v>
          </cell>
        </row>
        <row r="183">
          <cell r="B183" t="str">
            <v>D421S10GXG</v>
          </cell>
          <cell r="C183" t="str">
            <v>4 x 21 SCH-10 A135 BLK RG</v>
          </cell>
        </row>
        <row r="184">
          <cell r="B184" t="str">
            <v>D421XHBPE</v>
          </cell>
          <cell r="C184" t="str">
            <v>4 x 21 XH A53B ERW BLK PE</v>
          </cell>
        </row>
        <row r="185">
          <cell r="B185" t="str">
            <v>D521BGRV</v>
          </cell>
          <cell r="C185" t="str">
            <v>5 x 21 STD A53B ERW BLK RG</v>
          </cell>
        </row>
        <row r="186">
          <cell r="B186" t="str">
            <v>D521BPE</v>
          </cell>
          <cell r="C186" t="str">
            <v>5 x 21 STD A53B ERW BLK PE</v>
          </cell>
        </row>
        <row r="187">
          <cell r="B187" t="str">
            <v>D521BTC</v>
          </cell>
          <cell r="C187" t="str">
            <v>5 x 21 STD A53B ERW BLK TC</v>
          </cell>
        </row>
        <row r="188">
          <cell r="B188" t="str">
            <v>D521GPE</v>
          </cell>
          <cell r="C188" t="str">
            <v>5 x 21 STD A53B ERW GAL PE</v>
          </cell>
        </row>
        <row r="189">
          <cell r="B189" t="str">
            <v>D521S10GXG</v>
          </cell>
          <cell r="C189" t="str">
            <v>5 x 21 SCH-10 A135 ERW BLK RG</v>
          </cell>
        </row>
        <row r="190">
          <cell r="B190" t="str">
            <v>D620BPE</v>
          </cell>
          <cell r="C190" t="str">
            <v>6 x 20 STD A53B ERW BLK PE</v>
          </cell>
        </row>
        <row r="191">
          <cell r="B191" t="str">
            <v>D621BGRV</v>
          </cell>
          <cell r="C191" t="str">
            <v>6 x 21 STD A53B ERW BLK RG</v>
          </cell>
        </row>
        <row r="192">
          <cell r="B192" t="str">
            <v>D621BPE</v>
          </cell>
          <cell r="C192" t="str">
            <v>6 x 21 STD A53B ERW BLK PE</v>
          </cell>
        </row>
        <row r="193">
          <cell r="B193" t="str">
            <v>D621BTC</v>
          </cell>
          <cell r="C193" t="str">
            <v>6 x 21 STD A53B ERW BLK TC</v>
          </cell>
        </row>
        <row r="194">
          <cell r="B194" t="str">
            <v>D621GPE</v>
          </cell>
          <cell r="C194" t="str">
            <v>6 x 21 STD A53B ERW GAL PE</v>
          </cell>
        </row>
        <row r="195">
          <cell r="B195" t="str">
            <v>D621S10GXG</v>
          </cell>
          <cell r="C195" t="str">
            <v>6 x 21 SCH-10 A135 BLK RG</v>
          </cell>
        </row>
        <row r="196">
          <cell r="B196" t="str">
            <v>D821BGRV</v>
          </cell>
          <cell r="C196" t="str">
            <v>8 x 21 STD A53B ERW BLK RG</v>
          </cell>
        </row>
        <row r="197">
          <cell r="B197" t="str">
            <v>D821BPE</v>
          </cell>
          <cell r="C197" t="str">
            <v>8 x 21 STD A53B ERW BLK PE</v>
          </cell>
        </row>
        <row r="198">
          <cell r="B198" t="str">
            <v>D821GPE</v>
          </cell>
          <cell r="C198" t="str">
            <v>8 x 21 STD A53B ERW GAL PE</v>
          </cell>
        </row>
        <row r="199">
          <cell r="B199" t="str">
            <v>D821S10GXG</v>
          </cell>
          <cell r="C199" t="str">
            <v>8 x 21 SCH-10 A135 ERW BLK RG</v>
          </cell>
        </row>
        <row r="200">
          <cell r="B200" t="str">
            <v>564-1200HCD</v>
          </cell>
          <cell r="C200" t="str">
            <v>3/4 x 10 STD A53FB SURETHREAD GAL TBE</v>
          </cell>
        </row>
        <row r="201">
          <cell r="B201" t="str">
            <v>564-2520HCCD</v>
          </cell>
          <cell r="C201" t="str">
            <v>3/4 x 21 STD A53FB SURETHREAD GAL TC</v>
          </cell>
        </row>
        <row r="202">
          <cell r="B202" t="str">
            <v>564-2520PED</v>
          </cell>
          <cell r="C202" t="str">
            <v>3/4 x 21 STD A53FB SURETHREAD GAL PE</v>
          </cell>
        </row>
        <row r="203">
          <cell r="B203" t="str">
            <v>565-1200HCD</v>
          </cell>
          <cell r="C203" t="str">
            <v>1 x 10 STD A53FB SURETHREAD GAL TBE</v>
          </cell>
        </row>
        <row r="204">
          <cell r="B204" t="str">
            <v>565-2520HCCD</v>
          </cell>
          <cell r="C204" t="str">
            <v>1 x 21 STD A53FB SURETHREAD GAL TC</v>
          </cell>
        </row>
        <row r="205">
          <cell r="B205" t="str">
            <v>565-2520PED</v>
          </cell>
          <cell r="C205" t="str">
            <v>1 x 21 STD A53FB SURETHREAD GAL PE</v>
          </cell>
        </row>
        <row r="206">
          <cell r="B206" t="str">
            <v>566-1200HCD</v>
          </cell>
          <cell r="C206" t="str">
            <v>1-1/4 x 10 STD A53FB SURETHREAD GAL TBE</v>
          </cell>
        </row>
        <row r="207">
          <cell r="B207" t="str">
            <v>566-2520HCCD</v>
          </cell>
          <cell r="C207" t="str">
            <v>1-1/4 x 21 STD A53FB SURETHREAD GAL TC</v>
          </cell>
        </row>
        <row r="208">
          <cell r="B208" t="str">
            <v>566-2520PED</v>
          </cell>
          <cell r="C208" t="str">
            <v>1-1/4 x 21 STD A53FB SURETHREAD GAL PE</v>
          </cell>
        </row>
        <row r="209">
          <cell r="B209" t="str">
            <v>567-1200HCD</v>
          </cell>
          <cell r="C209" t="str">
            <v>1-1/2 x 10 STD A53FB SURETHREAD GAL TBE</v>
          </cell>
        </row>
        <row r="210">
          <cell r="B210" t="str">
            <v>567-2520HCCD</v>
          </cell>
          <cell r="C210" t="str">
            <v>1-1/2 x 21 STD A53FB SURETHREAD GAL TC</v>
          </cell>
        </row>
        <row r="211">
          <cell r="B211" t="str">
            <v>567-2520PED</v>
          </cell>
          <cell r="C211" t="str">
            <v>1-1/2 x 21 STD A53FB SURETHREAD GAL PE</v>
          </cell>
        </row>
        <row r="212">
          <cell r="B212" t="str">
            <v>568-1200HCD</v>
          </cell>
          <cell r="C212" t="str">
            <v>2 x 10 STD A53FB SURETHREAD GAL TBE</v>
          </cell>
        </row>
        <row r="213">
          <cell r="B213" t="str">
            <v>568-2520HCCD</v>
          </cell>
          <cell r="C213" t="str">
            <v>2 x 21 STD A53FB SURETHREAD GAL TC</v>
          </cell>
        </row>
        <row r="214">
          <cell r="B214" t="str">
            <v>568-2520PED</v>
          </cell>
          <cell r="C214" t="str">
            <v>2 x 21 STD A53FB SURETHREAD GAL PE</v>
          </cell>
        </row>
        <row r="215">
          <cell r="B215" t="str">
            <v>569-1200HCD</v>
          </cell>
          <cell r="C215" t="str">
            <v>2-1/2 x 10 STD A53FB SURETHREAD GAL TBE</v>
          </cell>
        </row>
        <row r="216">
          <cell r="B216" t="str">
            <v>569-2520HCCD</v>
          </cell>
          <cell r="C216" t="str">
            <v>2-1/2 x 21 STD A53FB SURETHREAD GAL TC</v>
          </cell>
        </row>
        <row r="217">
          <cell r="B217" t="str">
            <v>569-2520PED</v>
          </cell>
          <cell r="C217" t="str">
            <v>2-1/2 x 21 STD A53B ERW GAL PE</v>
          </cell>
        </row>
        <row r="218">
          <cell r="B218" t="str">
            <v>570-1200HCD</v>
          </cell>
          <cell r="C218" t="str">
            <v>3 x 10 STD A53FB SURETHREAD GAL TBE</v>
          </cell>
        </row>
        <row r="219">
          <cell r="B219" t="str">
            <v>570-2520HCCD</v>
          </cell>
          <cell r="C219" t="str">
            <v>3 x 21 STD A53FB SURETHREAD GAL TC</v>
          </cell>
        </row>
        <row r="220">
          <cell r="B220" t="str">
            <v>570-2520PED</v>
          </cell>
          <cell r="C220" t="str">
            <v>3 x 21 STD A53B ERW GAL PE</v>
          </cell>
        </row>
        <row r="221">
          <cell r="B221" t="str">
            <v>571-1200HCD</v>
          </cell>
          <cell r="C221" t="str">
            <v>4 x 10 STD A53FB SURETHREAD GAL TBE</v>
          </cell>
        </row>
        <row r="222">
          <cell r="B222" t="str">
            <v>571-2520HCCD</v>
          </cell>
          <cell r="C222" t="str">
            <v>4 x 21 STD A53FB SURETHREAD GAL TC</v>
          </cell>
        </row>
        <row r="223">
          <cell r="B223" t="str">
            <v>571-2520PED</v>
          </cell>
          <cell r="C223" t="str">
            <v>4 x 21 STD A53B ERW GAL PE</v>
          </cell>
        </row>
        <row r="224">
          <cell r="B224" t="str">
            <v>584-1200HCD</v>
          </cell>
          <cell r="C224" t="str">
            <v>3/4 x 10 STD A53FB SURETHREAD BLK TBE</v>
          </cell>
        </row>
        <row r="225">
          <cell r="B225" t="str">
            <v>584-2520HCCD</v>
          </cell>
          <cell r="C225" t="str">
            <v>3/4 x 21 STD A53FB SURETHREAD BLK TC</v>
          </cell>
        </row>
        <row r="226">
          <cell r="B226" t="str">
            <v>584-2520PED</v>
          </cell>
          <cell r="C226" t="str">
            <v>3/4 x 21 STD A53FB SURETHREAD BLK PE</v>
          </cell>
        </row>
        <row r="227">
          <cell r="B227" t="str">
            <v>585-1200HCD</v>
          </cell>
          <cell r="C227" t="str">
            <v>1 x 10 STD A53FB SURETHREAD BLK TBE</v>
          </cell>
        </row>
        <row r="228">
          <cell r="B228" t="str">
            <v>585-2520HCCD</v>
          </cell>
          <cell r="C228" t="str">
            <v>1 x 21 STD A53FB SURETHREAD BLK TC</v>
          </cell>
        </row>
        <row r="229">
          <cell r="B229" t="str">
            <v>585-2520PED</v>
          </cell>
          <cell r="C229" t="str">
            <v>1 x 21 STD A53FB SURETHREAD BLK PE</v>
          </cell>
        </row>
        <row r="230">
          <cell r="B230" t="str">
            <v>586-1200HCD</v>
          </cell>
          <cell r="C230" t="str">
            <v>1-1/4 x 10 STD A53FB SURETHREAD BLK TBE</v>
          </cell>
        </row>
        <row r="231">
          <cell r="B231" t="str">
            <v>586-2520HCCD</v>
          </cell>
          <cell r="C231" t="str">
            <v>1-1/4 x 21 STD A53FB SURETHREAD BLK TC</v>
          </cell>
        </row>
        <row r="232">
          <cell r="B232" t="str">
            <v>586-2520PED</v>
          </cell>
          <cell r="C232" t="str">
            <v>1-1/4 x 21 STD A53FB SURETHREAD BLK PE</v>
          </cell>
        </row>
        <row r="233">
          <cell r="B233" t="str">
            <v>587-1200HCD</v>
          </cell>
          <cell r="C233" t="str">
            <v>1-1/2 x 10 STD A53FB SURETHREAD BLK TBE</v>
          </cell>
        </row>
        <row r="234">
          <cell r="B234" t="str">
            <v>587-2520HCCD</v>
          </cell>
          <cell r="C234" t="str">
            <v>1-1/2 x 21 STD A53FB SURETHREAD BLK TC</v>
          </cell>
        </row>
        <row r="235">
          <cell r="B235" t="str">
            <v>587-2520PED</v>
          </cell>
          <cell r="C235" t="str">
            <v>1-1/2 x 21 STD A53FB SURETHREAD BLK PE</v>
          </cell>
        </row>
        <row r="236">
          <cell r="B236" t="str">
            <v>588-1200HCD</v>
          </cell>
          <cell r="C236" t="str">
            <v>2 x 10 STD A53FB SURETHREAD BLK TBE</v>
          </cell>
        </row>
        <row r="237">
          <cell r="B237" t="str">
            <v>588-2520HCCD</v>
          </cell>
          <cell r="C237" t="str">
            <v>2 x 21 STD A53FB SURETHREAD BLK TC</v>
          </cell>
        </row>
        <row r="238">
          <cell r="B238" t="str">
            <v>588-2520PED</v>
          </cell>
          <cell r="C238" t="str">
            <v>2 x 21 STD A53FB SURETHREAD BLK PE</v>
          </cell>
        </row>
        <row r="239">
          <cell r="B239" t="str">
            <v>588-2520PEDW</v>
          </cell>
          <cell r="C239" t="str">
            <v>2 x 21 STD A53B ERW BLK PE</v>
          </cell>
        </row>
        <row r="240">
          <cell r="B240" t="str">
            <v>589-1200HCD</v>
          </cell>
          <cell r="C240" t="str">
            <v>2-1/2 x 10 STD A53FB SURETHREAD BLK TBE</v>
          </cell>
        </row>
        <row r="241">
          <cell r="B241" t="str">
            <v>589-2520HCCD</v>
          </cell>
          <cell r="C241" t="str">
            <v>2-1/2 x 21 STD A53FB SURETHREAD BLK TC</v>
          </cell>
        </row>
        <row r="242">
          <cell r="B242" t="str">
            <v>589-2520PED</v>
          </cell>
          <cell r="C242" t="str">
            <v>2-1/2 x 21 STD A53B ERW BLK PE</v>
          </cell>
        </row>
        <row r="243">
          <cell r="B243" t="str">
            <v>590-1200HCD</v>
          </cell>
          <cell r="C243" t="str">
            <v>3 x 10 STD A53FB SURETHREAD BLK TBE</v>
          </cell>
        </row>
        <row r="244">
          <cell r="B244" t="str">
            <v>590-2520HCCD</v>
          </cell>
          <cell r="C244" t="str">
            <v>3 x 21 STD A53FB SURETHREAD BLK TC</v>
          </cell>
        </row>
        <row r="245">
          <cell r="B245" t="str">
            <v>590-2520PED</v>
          </cell>
          <cell r="C245" t="str">
            <v>3 x 21 STD A53B ERW BLK PE</v>
          </cell>
        </row>
        <row r="246">
          <cell r="B246" t="str">
            <v>591-1200HCD</v>
          </cell>
          <cell r="C246" t="str">
            <v>4 x 10 STD A53FB SURETHREAD BLK TBE</v>
          </cell>
        </row>
        <row r="247">
          <cell r="B247" t="str">
            <v>591-2520HCCD</v>
          </cell>
          <cell r="C247" t="str">
            <v>4 x 21 STD A53FB SURETHREAD BLK TC</v>
          </cell>
        </row>
        <row r="248">
          <cell r="B248" t="str">
            <v>591-2520PED</v>
          </cell>
          <cell r="C248" t="str">
            <v>4 x 21 STD A53B ERW BLK PE</v>
          </cell>
        </row>
        <row r="249">
          <cell r="B249" t="str">
            <v>D1021BPE</v>
          </cell>
          <cell r="C249" t="str">
            <v>10 x 21 STD A53B ERW BLK PE</v>
          </cell>
        </row>
        <row r="250">
          <cell r="B250" t="str">
            <v>D11/221MFRG</v>
          </cell>
          <cell r="C250" t="str">
            <v>1-1/2 x 21 A795E MEGA-FLOW BLK RG</v>
          </cell>
        </row>
        <row r="251">
          <cell r="B251" t="str">
            <v>D11/221S10GXG</v>
          </cell>
          <cell r="C251" t="str">
            <v>1-1/2 x 21 SCH-10 A135 BLK RG</v>
          </cell>
        </row>
        <row r="252">
          <cell r="B252" t="str">
            <v>D11/221XHBPE</v>
          </cell>
          <cell r="C252" t="str">
            <v>1-1/2 x 21 XH A53FB SURETHREAD BLK PE</v>
          </cell>
        </row>
        <row r="253">
          <cell r="B253" t="str">
            <v>D11/221XHGPE</v>
          </cell>
          <cell r="C253" t="str">
            <v>1-1/2 x 21 XH A53FB SURETHREAD GAL PE</v>
          </cell>
        </row>
        <row r="254">
          <cell r="B254" t="str">
            <v>D11/418GTC</v>
          </cell>
          <cell r="C254" t="str">
            <v>1-1/4 x 18  STD A53FB SURETHREAD GAL TC</v>
          </cell>
        </row>
        <row r="255">
          <cell r="B255" t="str">
            <v>D11/421S10GXG</v>
          </cell>
          <cell r="C255" t="str">
            <v>1-1/4 x 21 SCH-10 A135 BLK RG</v>
          </cell>
        </row>
        <row r="256">
          <cell r="B256" t="str">
            <v>D11/421XHBPE</v>
          </cell>
          <cell r="C256" t="str">
            <v>1-1/4 x 21 XH A53FB SURETHREAD BLK PE</v>
          </cell>
        </row>
        <row r="257">
          <cell r="B257" t="str">
            <v>D11/421XHGPE</v>
          </cell>
          <cell r="C257" t="str">
            <v>1-1/4 x 21 XH A53FB SURETHREAD GAL PE</v>
          </cell>
        </row>
        <row r="258">
          <cell r="B258" t="str">
            <v>D121XHBPE</v>
          </cell>
          <cell r="C258" t="str">
            <v>1 x 21 XH A53FB SURETHREAD BLK PE</v>
          </cell>
        </row>
        <row r="259">
          <cell r="B259" t="str">
            <v>D121XHGPE</v>
          </cell>
          <cell r="C259" t="str">
            <v>1 x 21 XH A53FB SURETHREAD GAL PE</v>
          </cell>
        </row>
        <row r="260">
          <cell r="B260" t="str">
            <v>D1221BPE</v>
          </cell>
          <cell r="C260" t="str">
            <v>12 x 21 STD A53B ERW BLK PE</v>
          </cell>
        </row>
        <row r="261">
          <cell r="B261" t="str">
            <v>D1221GPE</v>
          </cell>
          <cell r="C261" t="str">
            <v>12  x 21  STD GAL A53B ERW PE</v>
          </cell>
        </row>
        <row r="262">
          <cell r="B262" t="str">
            <v>D21/210S10GXG</v>
          </cell>
          <cell r="C262" t="str">
            <v>2-1/2 x 10' 6" SCH-10 A135 BLK RG</v>
          </cell>
        </row>
        <row r="263">
          <cell r="B263" t="str">
            <v>D21/220BPEERW</v>
          </cell>
          <cell r="C263" t="str">
            <v>2-1/2 x 20 STD A53B ERW BLK PE</v>
          </cell>
        </row>
        <row r="264">
          <cell r="B264" t="str">
            <v>D21/221BGRV</v>
          </cell>
          <cell r="C264" t="str">
            <v>2-1/2 x 21 STD A53B ERW BLK RG</v>
          </cell>
        </row>
        <row r="265">
          <cell r="B265" t="str">
            <v>D21/221S10GXG</v>
          </cell>
          <cell r="C265" t="str">
            <v>2-1/2 x 21 SCH-10 A135 BLK RG</v>
          </cell>
        </row>
        <row r="266">
          <cell r="B266" t="str">
            <v>D21/221XHBPE</v>
          </cell>
          <cell r="C266" t="str">
            <v>2-1/2 x 21 XH A53B ERW BLK PE</v>
          </cell>
        </row>
        <row r="267">
          <cell r="B267" t="str">
            <v>D21/221XHGPE</v>
          </cell>
          <cell r="C267" t="str">
            <v>2-1/2 x 21 XH A53FB SURETHREAD GAL PE</v>
          </cell>
        </row>
        <row r="268">
          <cell r="B268" t="str">
            <v>D210S10GXG</v>
          </cell>
          <cell r="C268" t="str">
            <v>2 x 10' 6" SCH-10 A135 BLK RG</v>
          </cell>
        </row>
        <row r="269">
          <cell r="B269" t="str">
            <v>D221S10GXG</v>
          </cell>
          <cell r="C269" t="str">
            <v>2 x 21 SCH-10 A135 BLK RG</v>
          </cell>
        </row>
        <row r="270">
          <cell r="B270" t="str">
            <v>D221XHBPE</v>
          </cell>
          <cell r="C270" t="str">
            <v>2 x 21 XH A53B ERW BLK PE</v>
          </cell>
        </row>
        <row r="271">
          <cell r="B271" t="str">
            <v>D221XHGPE</v>
          </cell>
          <cell r="C271" t="str">
            <v>2 x 21 XH A53FB SURETHREAD GAL PE</v>
          </cell>
        </row>
        <row r="272">
          <cell r="B272" t="str">
            <v>D3/421XHBPE</v>
          </cell>
          <cell r="C272" t="str">
            <v>3/4 x 21 XH A53FB SURETHREAD BLK PE</v>
          </cell>
        </row>
        <row r="273">
          <cell r="B273" t="str">
            <v>D31/221BPE</v>
          </cell>
          <cell r="C273" t="str">
            <v>3-1/2 x 21 STD A53FB SURETHREAD BLK PE</v>
          </cell>
        </row>
        <row r="274">
          <cell r="B274" t="str">
            <v>D310S10GXG</v>
          </cell>
          <cell r="C274" t="str">
            <v>3 x 10' 6" SCH-10 A135 BLK RG</v>
          </cell>
        </row>
        <row r="275">
          <cell r="B275" t="str">
            <v>D320BPEERW</v>
          </cell>
          <cell r="C275" t="str">
            <v>3 x 20 STD A53B ERW BLK PE</v>
          </cell>
        </row>
        <row r="276">
          <cell r="B276" t="str">
            <v>D321BGRV</v>
          </cell>
          <cell r="C276" t="str">
            <v>3 x 21 STD A53B ERW BLK RG</v>
          </cell>
        </row>
        <row r="277">
          <cell r="B277" t="str">
            <v>D321BPE-CW</v>
          </cell>
          <cell r="C277" t="str">
            <v>3 x 21 STD A53FB SURETHREAD BLK PE</v>
          </cell>
        </row>
        <row r="278">
          <cell r="B278" t="str">
            <v>D321S10GXG</v>
          </cell>
          <cell r="C278" t="str">
            <v>3 x 21 SCH-10 A135 BLK RG</v>
          </cell>
        </row>
        <row r="279">
          <cell r="B279" t="str">
            <v>D321XHBPE</v>
          </cell>
          <cell r="C279" t="str">
            <v>3 x 21 XH A53B ERW BLK PE</v>
          </cell>
        </row>
        <row r="280">
          <cell r="B280" t="str">
            <v>D410S10GXG</v>
          </cell>
          <cell r="C280" t="str">
            <v>4 x 10' 6" SCH-10 A135 BLK RG</v>
          </cell>
        </row>
        <row r="281">
          <cell r="B281" t="str">
            <v>D421BGRV</v>
          </cell>
          <cell r="C281" t="str">
            <v>4 x 21 STD A53B ERW BLK RG</v>
          </cell>
        </row>
        <row r="282">
          <cell r="B282" t="str">
            <v>D421S10GXG</v>
          </cell>
          <cell r="C282" t="str">
            <v>4 x 21 SCH-10 A135 BLK RG</v>
          </cell>
        </row>
        <row r="283">
          <cell r="B283" t="str">
            <v>D421XHBPE</v>
          </cell>
          <cell r="C283" t="str">
            <v>4 x 21 XH A53B ERW BLK PE</v>
          </cell>
        </row>
        <row r="284">
          <cell r="B284" t="str">
            <v>D521BGRV</v>
          </cell>
          <cell r="C284" t="str">
            <v>5 x 21 STD A53B ERW BLK RG</v>
          </cell>
        </row>
        <row r="285">
          <cell r="B285" t="str">
            <v>D521BPE</v>
          </cell>
          <cell r="C285" t="str">
            <v>5 x 21 STD A53B ERW BLK PE</v>
          </cell>
        </row>
        <row r="286">
          <cell r="B286" t="str">
            <v>D521BTC</v>
          </cell>
          <cell r="C286" t="str">
            <v>5 x 21 STD A53B ERW BLK TC</v>
          </cell>
        </row>
        <row r="287">
          <cell r="B287" t="str">
            <v>D521GPE</v>
          </cell>
          <cell r="C287" t="str">
            <v>5 x 21 STD A53B ERW GAL PE</v>
          </cell>
        </row>
        <row r="288">
          <cell r="B288" t="str">
            <v>D521S10GXG</v>
          </cell>
          <cell r="C288" t="str">
            <v>5 x 21 SCH-10 A135 ERW BLK RG</v>
          </cell>
        </row>
        <row r="289">
          <cell r="B289" t="str">
            <v>D620BPE</v>
          </cell>
          <cell r="C289" t="str">
            <v>6 x 20 STD A53B ERW BLK PE</v>
          </cell>
        </row>
        <row r="290">
          <cell r="B290" t="str">
            <v>D621BGRV</v>
          </cell>
          <cell r="C290" t="str">
            <v>6 x 21 STD A53B ERW BLK RG</v>
          </cell>
        </row>
        <row r="291">
          <cell r="B291" t="str">
            <v>D621BPE</v>
          </cell>
          <cell r="C291" t="str">
            <v>6 x 21 STD A53B ERW BLK PE</v>
          </cell>
        </row>
        <row r="292">
          <cell r="B292" t="str">
            <v>D621BTC</v>
          </cell>
          <cell r="C292" t="str">
            <v>6 x 21 STD A53B ERW BLK TC</v>
          </cell>
        </row>
        <row r="293">
          <cell r="B293" t="str">
            <v>D621GPE</v>
          </cell>
          <cell r="C293" t="str">
            <v>6 x 21 STD A53B ERW GAL PE</v>
          </cell>
        </row>
        <row r="294">
          <cell r="B294" t="str">
            <v>D621S10GXG</v>
          </cell>
          <cell r="C294" t="str">
            <v>6 x 21 SCH-10 A135 BLK RG</v>
          </cell>
        </row>
        <row r="295">
          <cell r="B295" t="str">
            <v>D821BGRV</v>
          </cell>
          <cell r="C295" t="str">
            <v>8 x 21 STD A53B ERW BLK RG</v>
          </cell>
        </row>
        <row r="296">
          <cell r="B296" t="str">
            <v>D821BPE</v>
          </cell>
          <cell r="C296" t="str">
            <v>8 x 21 STD A53B ERW BLK PE</v>
          </cell>
        </row>
        <row r="297">
          <cell r="B297" t="str">
            <v>D821GPE</v>
          </cell>
          <cell r="C297" t="str">
            <v>8 x 21 STD A53B ERW GAL PE</v>
          </cell>
        </row>
        <row r="298">
          <cell r="B298" t="str">
            <v>D821S10GXG</v>
          </cell>
          <cell r="C298" t="str">
            <v>8 x 21 SCH-10 A135 ERW BLK RG</v>
          </cell>
        </row>
        <row r="299">
          <cell r="B299" t="str">
            <v>564-1200HCD</v>
          </cell>
          <cell r="C299" t="str">
            <v>3/4 x 10 STD A53FB SURETHREAD GAL TBE</v>
          </cell>
        </row>
        <row r="300">
          <cell r="B300" t="str">
            <v>564-2520HCCD</v>
          </cell>
          <cell r="C300" t="str">
            <v>3/4 x 21 STD A53FB SURETHREAD GAL TC</v>
          </cell>
        </row>
        <row r="301">
          <cell r="B301" t="str">
            <v>564-2520PED</v>
          </cell>
          <cell r="C301" t="str">
            <v>3/4 x 21 STD A53FB SURETHREAD GAL PE</v>
          </cell>
        </row>
        <row r="302">
          <cell r="B302" t="str">
            <v>565-1200HCD</v>
          </cell>
          <cell r="C302" t="str">
            <v>1 x 10 STD A53FB SURETHREAD GAL TBE</v>
          </cell>
        </row>
        <row r="303">
          <cell r="B303" t="str">
            <v>565-2520HCCD</v>
          </cell>
          <cell r="C303" t="str">
            <v>1 x 21 STD A53FB SURETHREAD GAL TC</v>
          </cell>
        </row>
        <row r="304">
          <cell r="B304" t="str">
            <v>565-2520PED</v>
          </cell>
          <cell r="C304" t="str">
            <v>1 x 21 STD A53FB SURETHREAD GAL PE</v>
          </cell>
        </row>
        <row r="305">
          <cell r="B305" t="str">
            <v>566-1200HCD</v>
          </cell>
          <cell r="C305" t="str">
            <v>1-1/4 x 10 STD A53FB SURETHREAD GAL TBE</v>
          </cell>
        </row>
        <row r="306">
          <cell r="B306" t="str">
            <v>566-2520HCCD</v>
          </cell>
          <cell r="C306" t="str">
            <v>1-1/4 x 21 STD A53FB SURETHREAD GAL TC</v>
          </cell>
        </row>
        <row r="307">
          <cell r="B307" t="str">
            <v>566-2520PED</v>
          </cell>
          <cell r="C307" t="str">
            <v>1-1/4 x 21 STD A53FB SURETHREAD GAL PE</v>
          </cell>
        </row>
        <row r="308">
          <cell r="B308" t="str">
            <v>567-1200HCD</v>
          </cell>
          <cell r="C308" t="str">
            <v>1-1/2 x 10 STD A53FB SURETHREAD GAL TBE</v>
          </cell>
        </row>
        <row r="309">
          <cell r="B309" t="str">
            <v>567-2520HCCD</v>
          </cell>
          <cell r="C309" t="str">
            <v>1-1/2 x 21 STD A53FB SURETHREAD GAL TC</v>
          </cell>
        </row>
        <row r="310">
          <cell r="B310" t="str">
            <v>567-2520PED</v>
          </cell>
          <cell r="C310" t="str">
            <v>1-1/2 x 21 STD A53FB SURETHREAD GAL PE</v>
          </cell>
        </row>
        <row r="311">
          <cell r="B311" t="str">
            <v>568-1200HCD</v>
          </cell>
          <cell r="C311" t="str">
            <v>2 x 10 STD A53FB SURETHREAD GAL TBE</v>
          </cell>
        </row>
        <row r="312">
          <cell r="B312" t="str">
            <v>568-2520HCCD</v>
          </cell>
          <cell r="C312" t="str">
            <v>2 x 21 STD A53FB SURETHREAD GAL TC</v>
          </cell>
        </row>
        <row r="313">
          <cell r="B313" t="str">
            <v>568-2520PED</v>
          </cell>
          <cell r="C313" t="str">
            <v>2 x 21 STD A53FB SURETHREAD GAL PE</v>
          </cell>
        </row>
        <row r="314">
          <cell r="B314" t="str">
            <v>569-1200HCD</v>
          </cell>
          <cell r="C314" t="str">
            <v>2-1/2 x 10 STD A53FB SURETHREAD GAL TBE</v>
          </cell>
        </row>
        <row r="315">
          <cell r="B315" t="str">
            <v>569-2520HCCD</v>
          </cell>
          <cell r="C315" t="str">
            <v>2-1/2 x 21 STD A53FB SURETHREAD GAL TC</v>
          </cell>
        </row>
        <row r="316">
          <cell r="B316" t="str">
            <v>569-2520PED</v>
          </cell>
          <cell r="C316" t="str">
            <v>2-1/2 x 21 STD A53B ERW GAL PE</v>
          </cell>
        </row>
        <row r="317">
          <cell r="B317" t="str">
            <v>570-1200HCD</v>
          </cell>
          <cell r="C317" t="str">
            <v>3 x 10 STD A53FB SURETHREAD GAL TBE</v>
          </cell>
        </row>
        <row r="318">
          <cell r="B318" t="str">
            <v>570-2520HCCD</v>
          </cell>
          <cell r="C318" t="str">
            <v>3 x 21 STD A53FB SURETHREAD GAL TC</v>
          </cell>
        </row>
        <row r="319">
          <cell r="B319" t="str">
            <v>570-2520PED</v>
          </cell>
          <cell r="C319" t="str">
            <v>3 x 21 STD A53B ERW GAL PE</v>
          </cell>
        </row>
        <row r="320">
          <cell r="B320" t="str">
            <v>571-1200HCD</v>
          </cell>
          <cell r="C320" t="str">
            <v>4 x 10 STD A53FB SURETHREAD GAL TBE</v>
          </cell>
        </row>
        <row r="321">
          <cell r="B321" t="str">
            <v>571-2520HCCD</v>
          </cell>
          <cell r="C321" t="str">
            <v>4 x 21 STD A53FB SURETHREAD GAL TC</v>
          </cell>
        </row>
        <row r="322">
          <cell r="B322" t="str">
            <v>571-2520PED</v>
          </cell>
          <cell r="C322" t="str">
            <v>4 x 21 STD A53B ERW GAL PE</v>
          </cell>
        </row>
        <row r="323">
          <cell r="B323" t="str">
            <v>584-1200HCD</v>
          </cell>
          <cell r="C323" t="str">
            <v>3/4 x 10 STD A53FB SURETHREAD BLK TBE</v>
          </cell>
        </row>
        <row r="324">
          <cell r="B324" t="str">
            <v>584-2520HCCD</v>
          </cell>
          <cell r="C324" t="str">
            <v>3/4 x 21 STD A53FB SURETHREAD BLK TC</v>
          </cell>
        </row>
        <row r="325">
          <cell r="B325" t="str">
            <v>584-2520PED</v>
          </cell>
          <cell r="C325" t="str">
            <v>3/4 x 21 STD A53FB SURETHREAD BLK PE</v>
          </cell>
        </row>
        <row r="326">
          <cell r="B326" t="str">
            <v>585-1200HCD</v>
          </cell>
          <cell r="C326" t="str">
            <v>1 x 10 STD A53FB SURETHREAD BLK TBE</v>
          </cell>
        </row>
        <row r="327">
          <cell r="B327" t="str">
            <v>585-2520HCCD</v>
          </cell>
          <cell r="C327" t="str">
            <v>1 x 21 STD A53FB SURETHREAD BLK TC</v>
          </cell>
        </row>
        <row r="328">
          <cell r="B328" t="str">
            <v>585-2520PED</v>
          </cell>
          <cell r="C328" t="str">
            <v>1 x 21 STD A53FB SURETHREAD BLK PE</v>
          </cell>
        </row>
        <row r="329">
          <cell r="B329" t="str">
            <v>586-1200HCD</v>
          </cell>
          <cell r="C329" t="str">
            <v>1-1/4 x 10 STD A53FB SURETHREAD BLK TBE</v>
          </cell>
        </row>
        <row r="330">
          <cell r="B330" t="str">
            <v>586-2520HCCD</v>
          </cell>
          <cell r="C330" t="str">
            <v>1-1/4 x 21 STD A53FB SURETHREAD BLK TC</v>
          </cell>
        </row>
        <row r="331">
          <cell r="B331" t="str">
            <v>586-2520PED</v>
          </cell>
          <cell r="C331" t="str">
            <v>1-1/4 x 21 STD A53FB SURETHREAD BLK PE</v>
          </cell>
        </row>
        <row r="332">
          <cell r="B332" t="str">
            <v>587-1200HCD</v>
          </cell>
          <cell r="C332" t="str">
            <v>1-1/2 x 10 STD A53FB SURETHREAD BLK TBE</v>
          </cell>
        </row>
        <row r="333">
          <cell r="B333" t="str">
            <v>587-2520HCCD</v>
          </cell>
          <cell r="C333" t="str">
            <v>1-1/2 x 21 STD A53FB SURETHREAD BLK TC</v>
          </cell>
        </row>
        <row r="334">
          <cell r="B334" t="str">
            <v>587-2520PED</v>
          </cell>
          <cell r="C334" t="str">
            <v>1-1/2 x 21 STD A53FB SURETHREAD BLK PE</v>
          </cell>
        </row>
        <row r="335">
          <cell r="B335" t="str">
            <v>588-1200HCD</v>
          </cell>
          <cell r="C335" t="str">
            <v>2 x 10 STD A53FB SURETHREAD BLK TBE</v>
          </cell>
        </row>
        <row r="336">
          <cell r="B336" t="str">
            <v>588-2520HCCD</v>
          </cell>
          <cell r="C336" t="str">
            <v>2 x 21 STD A53FB SURETHREAD BLK TC</v>
          </cell>
        </row>
        <row r="337">
          <cell r="B337" t="str">
            <v>588-2520PED</v>
          </cell>
          <cell r="C337" t="str">
            <v>2 x 21 STD A53FB SURETHREAD BLK PE</v>
          </cell>
        </row>
        <row r="338">
          <cell r="B338" t="str">
            <v>588-2520PEDW</v>
          </cell>
          <cell r="C338" t="str">
            <v>2 x 21 STD A53B ERW BLK PE</v>
          </cell>
        </row>
        <row r="339">
          <cell r="B339" t="str">
            <v>589-1200HCD</v>
          </cell>
          <cell r="C339" t="str">
            <v>2-1/2 x 10 STD A53FB SURETHREAD BLK TBE</v>
          </cell>
        </row>
        <row r="340">
          <cell r="B340" t="str">
            <v>589-2520HCCD</v>
          </cell>
          <cell r="C340" t="str">
            <v>2-1/2 x 21 STD A53FB SURETHREAD BLK TC</v>
          </cell>
        </row>
        <row r="341">
          <cell r="B341" t="str">
            <v>589-2520PED</v>
          </cell>
          <cell r="C341" t="str">
            <v>2-1/2 x 21 STD A53B ERW BLK PE</v>
          </cell>
        </row>
        <row r="342">
          <cell r="B342" t="str">
            <v>590-1200HCD</v>
          </cell>
          <cell r="C342" t="str">
            <v>3 x 10 STD A53FB SURETHREAD BLK TBE</v>
          </cell>
        </row>
        <row r="343">
          <cell r="B343" t="str">
            <v>590-2520HCCD</v>
          </cell>
          <cell r="C343" t="str">
            <v>3 x 21 STD A53FB SURETHREAD BLK TC</v>
          </cell>
        </row>
        <row r="344">
          <cell r="B344" t="str">
            <v>590-2520PED</v>
          </cell>
          <cell r="C344" t="str">
            <v>3 x 21 STD A53B ERW BLK PE</v>
          </cell>
        </row>
        <row r="345">
          <cell r="B345" t="str">
            <v>591-1200HCD</v>
          </cell>
          <cell r="C345" t="str">
            <v>4 x 10 STD A53FB SURETHREAD BLK TBE</v>
          </cell>
        </row>
        <row r="346">
          <cell r="B346" t="str">
            <v>591-2520HCCD</v>
          </cell>
          <cell r="C346" t="str">
            <v>4 x 21 STD A53FB SURETHREAD BLK TC</v>
          </cell>
        </row>
        <row r="347">
          <cell r="B347" t="str">
            <v>591-2520PED</v>
          </cell>
          <cell r="C347" t="str">
            <v>4 x 21 STD A53B ERW BLK PE</v>
          </cell>
        </row>
        <row r="348">
          <cell r="B348" t="str">
            <v>D1021BPE</v>
          </cell>
          <cell r="C348" t="str">
            <v>10 x 21 STD A53B ERW BLK PE</v>
          </cell>
        </row>
        <row r="349">
          <cell r="B349" t="str">
            <v>D11/221MFRG</v>
          </cell>
          <cell r="C349" t="str">
            <v>1-1/2 x 21 A795E MEGA-FLOW BLK RG</v>
          </cell>
        </row>
        <row r="350">
          <cell r="B350" t="str">
            <v>D11/221S10GXG</v>
          </cell>
          <cell r="C350" t="str">
            <v>1-1/2 x 21 SCH-10 A135 BLK RG</v>
          </cell>
        </row>
        <row r="351">
          <cell r="B351" t="str">
            <v>D11/221XHBPE</v>
          </cell>
          <cell r="C351" t="str">
            <v>1-1/2 x 21 XH A53FB SURETHREAD BLK PE</v>
          </cell>
        </row>
        <row r="352">
          <cell r="B352" t="str">
            <v>D11/221XHGPE</v>
          </cell>
          <cell r="C352" t="str">
            <v>1-1/2 x 21 XH A53FB SURETHREAD GAL PE</v>
          </cell>
        </row>
        <row r="353">
          <cell r="B353" t="str">
            <v>D11/418GTC</v>
          </cell>
          <cell r="C353" t="str">
            <v>1-1/4 x 18  STD A53FB SURETHREAD GAL TC</v>
          </cell>
        </row>
        <row r="354">
          <cell r="B354" t="str">
            <v>D11/421S10GXG</v>
          </cell>
          <cell r="C354" t="str">
            <v>1-1/4 x 21 SCH-10 A135 BLK RG</v>
          </cell>
        </row>
        <row r="355">
          <cell r="B355" t="str">
            <v>D11/421XHBPE</v>
          </cell>
          <cell r="C355" t="str">
            <v>1-1/4 x 21 XH A53FB SURETHREAD BLK PE</v>
          </cell>
        </row>
        <row r="356">
          <cell r="B356" t="str">
            <v>D11/421XHGPE</v>
          </cell>
          <cell r="C356" t="str">
            <v>1-1/4 x 21 XH A53FB SURETHREAD GAL PE</v>
          </cell>
        </row>
        <row r="357">
          <cell r="B357" t="str">
            <v>D121XHBPE</v>
          </cell>
          <cell r="C357" t="str">
            <v>1 x 21 XH A53FB SURETHREAD BLK PE</v>
          </cell>
        </row>
        <row r="358">
          <cell r="B358" t="str">
            <v>D121XHGPE</v>
          </cell>
          <cell r="C358" t="str">
            <v>1 x 21 XH A53FB SURETHREAD GAL PE</v>
          </cell>
        </row>
        <row r="359">
          <cell r="B359" t="str">
            <v>D1221BPE</v>
          </cell>
          <cell r="C359" t="str">
            <v>12 x 21 STD A53B ERW BLK PE</v>
          </cell>
        </row>
        <row r="360">
          <cell r="B360" t="str">
            <v>D1221GPE</v>
          </cell>
          <cell r="C360" t="str">
            <v>12  x 21  STD GAL A53B ERW PE</v>
          </cell>
        </row>
        <row r="361">
          <cell r="B361" t="str">
            <v>D21/210S10GXG</v>
          </cell>
          <cell r="C361" t="str">
            <v>2-1/2 x 10' 6" SCH-10 A135 BLK RG</v>
          </cell>
        </row>
        <row r="362">
          <cell r="B362" t="str">
            <v>D21/220BPEERW</v>
          </cell>
          <cell r="C362" t="str">
            <v>2-1/2 x 20 STD A53B ERW BLK PE</v>
          </cell>
        </row>
        <row r="363">
          <cell r="B363" t="str">
            <v>D21/221BGRV</v>
          </cell>
          <cell r="C363" t="str">
            <v>2-1/2 x 21 STD A53B ERW BLK RG</v>
          </cell>
        </row>
        <row r="364">
          <cell r="B364" t="str">
            <v>D21/221S10GXG</v>
          </cell>
          <cell r="C364" t="str">
            <v>2-1/2 x 21 SCH-10 A135 BLK RG</v>
          </cell>
        </row>
        <row r="365">
          <cell r="B365" t="str">
            <v>D21/221XHBPE</v>
          </cell>
          <cell r="C365" t="str">
            <v>2-1/2 x 21 XH A53B ERW BLK PE</v>
          </cell>
        </row>
        <row r="366">
          <cell r="B366" t="str">
            <v>D21/221XHGPE</v>
          </cell>
          <cell r="C366" t="str">
            <v>2-1/2 x 21 XH A53FB SURETHREAD GAL PE</v>
          </cell>
        </row>
        <row r="367">
          <cell r="B367" t="str">
            <v>D210S10GXG</v>
          </cell>
          <cell r="C367" t="str">
            <v>2 x 10' 6" SCH-10 A135 BLK RG</v>
          </cell>
        </row>
        <row r="368">
          <cell r="B368" t="str">
            <v>D221S10GXG</v>
          </cell>
          <cell r="C368" t="str">
            <v>2 x 21 SCH-10 A135 BLK RG</v>
          </cell>
        </row>
        <row r="369">
          <cell r="B369" t="str">
            <v>D221XHBPE</v>
          </cell>
          <cell r="C369" t="str">
            <v>2 x 21 XH A53B ERW BLK PE</v>
          </cell>
        </row>
        <row r="370">
          <cell r="B370" t="str">
            <v>D221XHGPE</v>
          </cell>
          <cell r="C370" t="str">
            <v>2 x 21 XH A53FB SURETHREAD GAL PE</v>
          </cell>
        </row>
        <row r="371">
          <cell r="B371" t="str">
            <v>D3/421XHBPE</v>
          </cell>
          <cell r="C371" t="str">
            <v>3/4 x 21 XH A53FB SURETHREAD BLK PE</v>
          </cell>
        </row>
        <row r="372">
          <cell r="B372" t="str">
            <v>D31/221BPE</v>
          </cell>
          <cell r="C372" t="str">
            <v>3-1/2 x 21 STD A53FB SURETHREAD BLK PE</v>
          </cell>
        </row>
        <row r="373">
          <cell r="B373" t="str">
            <v>D310S10GXG</v>
          </cell>
          <cell r="C373" t="str">
            <v>3 x 10' 6" SCH-10 A135 BLK RG</v>
          </cell>
        </row>
        <row r="374">
          <cell r="B374" t="str">
            <v>D320BPEERW</v>
          </cell>
          <cell r="C374" t="str">
            <v>3 x 20 STD A53B ERW BLK PE</v>
          </cell>
        </row>
        <row r="375">
          <cell r="B375" t="str">
            <v>D321BGRV</v>
          </cell>
          <cell r="C375" t="str">
            <v>3 x 21 STD A53B ERW BLK RG</v>
          </cell>
        </row>
        <row r="376">
          <cell r="B376" t="str">
            <v>D321BPE-CW</v>
          </cell>
          <cell r="C376" t="str">
            <v>3 x 21 STD A53FB SURETHREAD BLK PE</v>
          </cell>
        </row>
        <row r="377">
          <cell r="B377" t="str">
            <v>D321S10GXG</v>
          </cell>
          <cell r="C377" t="str">
            <v>3 x 21 SCH-10 A135 BLK RG</v>
          </cell>
        </row>
        <row r="378">
          <cell r="B378" t="str">
            <v>D321XHBPE</v>
          </cell>
          <cell r="C378" t="str">
            <v>3 x 21 XH A53B ERW BLK PE</v>
          </cell>
        </row>
        <row r="379">
          <cell r="B379" t="str">
            <v>D410S10GXG</v>
          </cell>
          <cell r="C379" t="str">
            <v>4 x 10' 6" SCH-10 A135 BLK RG</v>
          </cell>
        </row>
        <row r="380">
          <cell r="B380" t="str">
            <v>D421BGRV</v>
          </cell>
          <cell r="C380" t="str">
            <v>4 x 21 STD A53B ERW BLK RG</v>
          </cell>
        </row>
        <row r="381">
          <cell r="B381" t="str">
            <v>D421S10GXG</v>
          </cell>
          <cell r="C381" t="str">
            <v>4 x 21 SCH-10 A135 BLK RG</v>
          </cell>
        </row>
        <row r="382">
          <cell r="B382" t="str">
            <v>D421XHBPE</v>
          </cell>
          <cell r="C382" t="str">
            <v>4 x 21 XH A53B ERW BLK PE</v>
          </cell>
        </row>
        <row r="383">
          <cell r="B383" t="str">
            <v>D521BGRV</v>
          </cell>
          <cell r="C383" t="str">
            <v>5 x 21 STD A53B ERW BLK RG</v>
          </cell>
        </row>
        <row r="384">
          <cell r="B384" t="str">
            <v>D521BPE</v>
          </cell>
          <cell r="C384" t="str">
            <v>5 x 21 STD A53B ERW BLK PE</v>
          </cell>
        </row>
        <row r="385">
          <cell r="B385" t="str">
            <v>D521BTC</v>
          </cell>
          <cell r="C385" t="str">
            <v>5 x 21 STD A53B ERW BLK TC</v>
          </cell>
        </row>
        <row r="386">
          <cell r="B386" t="str">
            <v>D521GPE</v>
          </cell>
          <cell r="C386" t="str">
            <v>5 x 21 STD A53B ERW GAL PE</v>
          </cell>
        </row>
        <row r="387">
          <cell r="B387" t="str">
            <v>D521S10GXG</v>
          </cell>
          <cell r="C387" t="str">
            <v>5 x 21 SCH-10 A135 ERW BLK RG</v>
          </cell>
        </row>
        <row r="388">
          <cell r="B388" t="str">
            <v>D620BPE</v>
          </cell>
          <cell r="C388" t="str">
            <v>6 x 20 STD A53B ERW BLK PE</v>
          </cell>
        </row>
        <row r="389">
          <cell r="B389" t="str">
            <v>D621BGRV</v>
          </cell>
          <cell r="C389" t="str">
            <v>6 x 21 STD A53B ERW BLK RG</v>
          </cell>
        </row>
        <row r="390">
          <cell r="B390" t="str">
            <v>D621BPE</v>
          </cell>
          <cell r="C390" t="str">
            <v>6 x 21 STD A53B ERW BLK PE</v>
          </cell>
        </row>
        <row r="391">
          <cell r="B391" t="str">
            <v>D621BTC</v>
          </cell>
          <cell r="C391" t="str">
            <v>6 x 21 STD A53B ERW BLK TC</v>
          </cell>
        </row>
        <row r="392">
          <cell r="B392" t="str">
            <v>D621GPE</v>
          </cell>
          <cell r="C392" t="str">
            <v>6 x 21 STD A53B ERW GAL PE</v>
          </cell>
        </row>
        <row r="393">
          <cell r="B393" t="str">
            <v>D621S10GXG</v>
          </cell>
          <cell r="C393" t="str">
            <v>6 x 21 SCH-10 A135 BLK RG</v>
          </cell>
        </row>
        <row r="394">
          <cell r="B394" t="str">
            <v>D821BGRV</v>
          </cell>
          <cell r="C394" t="str">
            <v>8 x 21 STD A53B ERW BLK RG</v>
          </cell>
        </row>
        <row r="395">
          <cell r="B395" t="str">
            <v>D821BPE</v>
          </cell>
          <cell r="C395" t="str">
            <v>8 x 21 STD A53B ERW BLK PE</v>
          </cell>
        </row>
        <row r="396">
          <cell r="B396" t="str">
            <v>D821GPE</v>
          </cell>
          <cell r="C396" t="str">
            <v>8 x 21 STD A53B ERW GAL PE</v>
          </cell>
        </row>
        <row r="397">
          <cell r="B397" t="str">
            <v>D821S10GXG</v>
          </cell>
          <cell r="C397" t="str">
            <v>8 x 21 SCH-10 A135 ERW BLK RG</v>
          </cell>
        </row>
        <row r="398">
          <cell r="B398" t="str">
            <v>564-1200HCD</v>
          </cell>
          <cell r="C398" t="str">
            <v>3/4 x 10 STD A53FB SURETHREAD GAL TBE</v>
          </cell>
        </row>
        <row r="399">
          <cell r="B399" t="str">
            <v>564-2520HCCD</v>
          </cell>
          <cell r="C399" t="str">
            <v>3/4 x 21 STD A53FB SURETHREAD GAL TC</v>
          </cell>
        </row>
        <row r="400">
          <cell r="B400" t="str">
            <v>564-2520PED</v>
          </cell>
          <cell r="C400" t="str">
            <v>3/4 x 21 STD A53FB SURETHREAD GAL PE</v>
          </cell>
        </row>
        <row r="401">
          <cell r="B401" t="str">
            <v>565-1200HCD</v>
          </cell>
          <cell r="C401" t="str">
            <v>1 x 10 STD A53FB SURETHREAD GAL TBE</v>
          </cell>
        </row>
        <row r="402">
          <cell r="B402" t="str">
            <v>565-2520HCCD</v>
          </cell>
          <cell r="C402" t="str">
            <v>1 x 21 STD A53FB SURETHREAD GAL TC</v>
          </cell>
        </row>
        <row r="403">
          <cell r="B403" t="str">
            <v>565-2520PED</v>
          </cell>
          <cell r="C403" t="str">
            <v>1 x 21 STD A53FB SURETHREAD GAL PE</v>
          </cell>
        </row>
        <row r="404">
          <cell r="B404" t="str">
            <v>566-1200HCD</v>
          </cell>
          <cell r="C404" t="str">
            <v>1-1/4 x 10 STD A53FB SURETHREAD GAL TBE</v>
          </cell>
        </row>
        <row r="405">
          <cell r="B405" t="str">
            <v>566-2520HCCD</v>
          </cell>
          <cell r="C405" t="str">
            <v>1-1/4 x 21 STD A53FB SURETHREAD GAL TC</v>
          </cell>
        </row>
        <row r="406">
          <cell r="B406" t="str">
            <v>566-2520PED</v>
          </cell>
          <cell r="C406" t="str">
            <v>1-1/4 x 21 STD A53FB SURETHREAD GAL PE</v>
          </cell>
        </row>
        <row r="407">
          <cell r="B407" t="str">
            <v>567-1200HCD</v>
          </cell>
          <cell r="C407" t="str">
            <v>1-1/2 x 10 STD A53FB SURETHREAD GAL TBE</v>
          </cell>
        </row>
        <row r="408">
          <cell r="B408" t="str">
            <v>567-2520HCCD</v>
          </cell>
          <cell r="C408" t="str">
            <v>1-1/2 x 21 STD A53FB SURETHREAD GAL TC</v>
          </cell>
        </row>
        <row r="409">
          <cell r="B409" t="str">
            <v>567-2520PED</v>
          </cell>
          <cell r="C409" t="str">
            <v>1-1/2 x 21 STD A53FB SURETHREAD GAL PE</v>
          </cell>
        </row>
        <row r="410">
          <cell r="B410" t="str">
            <v>568-1200HCD</v>
          </cell>
          <cell r="C410" t="str">
            <v>2 x 10 STD A53FB SURETHREAD GAL TBE</v>
          </cell>
        </row>
        <row r="411">
          <cell r="B411" t="str">
            <v>568-2520HCCD</v>
          </cell>
          <cell r="C411" t="str">
            <v>2 x 21 STD A53FB SURETHREAD GAL TC</v>
          </cell>
        </row>
        <row r="412">
          <cell r="B412" t="str">
            <v>568-2520PED</v>
          </cell>
          <cell r="C412" t="str">
            <v>2 x 21 STD A53FB SURETHREAD GAL PE</v>
          </cell>
        </row>
        <row r="413">
          <cell r="B413" t="str">
            <v>569-1200HCD</v>
          </cell>
          <cell r="C413" t="str">
            <v>2-1/2 x 10 STD A53FB SURETHREAD GAL TBE</v>
          </cell>
        </row>
        <row r="414">
          <cell r="B414" t="str">
            <v>569-2520HCCD</v>
          </cell>
          <cell r="C414" t="str">
            <v>2-1/2 x 21 STD A53FB SURETHREAD GAL TC</v>
          </cell>
        </row>
        <row r="415">
          <cell r="B415" t="str">
            <v>569-2520PED</v>
          </cell>
          <cell r="C415" t="str">
            <v>2-1/2 x 21 STD A53B ERW GAL PE</v>
          </cell>
        </row>
        <row r="416">
          <cell r="B416" t="str">
            <v>570-1200HCD</v>
          </cell>
          <cell r="C416" t="str">
            <v>3 x 10 STD A53FB SURETHREAD GAL TBE</v>
          </cell>
        </row>
        <row r="417">
          <cell r="B417" t="str">
            <v>570-2520HCCD</v>
          </cell>
          <cell r="C417" t="str">
            <v>3 x 21 STD A53FB SURETHREAD GAL TC</v>
          </cell>
        </row>
        <row r="418">
          <cell r="B418" t="str">
            <v>570-2520PED</v>
          </cell>
          <cell r="C418" t="str">
            <v>3 x 21 STD A53B ERW GAL PE</v>
          </cell>
        </row>
        <row r="419">
          <cell r="B419" t="str">
            <v>571-1200HCD</v>
          </cell>
          <cell r="C419" t="str">
            <v>4 x 10 STD A53FB SURETHREAD GAL TBE</v>
          </cell>
        </row>
        <row r="420">
          <cell r="B420" t="str">
            <v>571-2520HCCD</v>
          </cell>
          <cell r="C420" t="str">
            <v>4 x 21 STD A53FB SURETHREAD GAL TC</v>
          </cell>
        </row>
        <row r="421">
          <cell r="B421" t="str">
            <v>571-2520PED</v>
          </cell>
          <cell r="C421" t="str">
            <v>4 x 21 STD A53B ERW GAL PE</v>
          </cell>
        </row>
        <row r="422">
          <cell r="B422" t="str">
            <v>584-1200HCD</v>
          </cell>
          <cell r="C422" t="str">
            <v>3/4 x 10 STD A53FB SURETHREAD BLK TBE</v>
          </cell>
        </row>
        <row r="423">
          <cell r="B423" t="str">
            <v>584-2520HCCD</v>
          </cell>
          <cell r="C423" t="str">
            <v>3/4 x 21 STD A53FB SURETHREAD BLK TC</v>
          </cell>
        </row>
        <row r="424">
          <cell r="B424" t="str">
            <v>584-2520PED</v>
          </cell>
          <cell r="C424" t="str">
            <v>3/4 x 21 STD A53FB SURETHREAD BLK PE</v>
          </cell>
        </row>
        <row r="425">
          <cell r="B425" t="str">
            <v>585-1200HCD</v>
          </cell>
          <cell r="C425" t="str">
            <v>1 x 10 STD A53FB SURETHREAD BLK TBE</v>
          </cell>
        </row>
        <row r="426">
          <cell r="B426" t="str">
            <v>585-2520HCCD</v>
          </cell>
          <cell r="C426" t="str">
            <v>1 x 21 STD A53FB SURETHREAD BLK TC</v>
          </cell>
        </row>
        <row r="427">
          <cell r="B427" t="str">
            <v>585-2520PED</v>
          </cell>
          <cell r="C427" t="str">
            <v>1 x 21 STD A53FB SURETHREAD BLK PE</v>
          </cell>
        </row>
        <row r="428">
          <cell r="B428" t="str">
            <v>586-1200HCD</v>
          </cell>
          <cell r="C428" t="str">
            <v>1-1/4 x 10 STD A53FB SURETHREAD BLK TBE</v>
          </cell>
        </row>
        <row r="429">
          <cell r="B429" t="str">
            <v>586-2520HCCD</v>
          </cell>
          <cell r="C429" t="str">
            <v>1-1/4 x 21 STD A53FB SURETHREAD BLK TC</v>
          </cell>
        </row>
        <row r="430">
          <cell r="B430" t="str">
            <v>586-2520PED</v>
          </cell>
          <cell r="C430" t="str">
            <v>1-1/4 x 21 STD A53FB SURETHREAD BLK PE</v>
          </cell>
        </row>
        <row r="431">
          <cell r="B431" t="str">
            <v>587-1200HCD</v>
          </cell>
          <cell r="C431" t="str">
            <v>1-1/2 x 10 STD A53FB SURETHREAD BLK TBE</v>
          </cell>
        </row>
        <row r="432">
          <cell r="B432" t="str">
            <v>587-2520HCCD</v>
          </cell>
          <cell r="C432" t="str">
            <v>1-1/2 x 21 STD A53FB SURETHREAD BLK TC</v>
          </cell>
        </row>
        <row r="433">
          <cell r="B433" t="str">
            <v>587-2520PED</v>
          </cell>
          <cell r="C433" t="str">
            <v>1-1/2 x 21 STD A53FB SURETHREAD BLK PE</v>
          </cell>
        </row>
        <row r="434">
          <cell r="B434" t="str">
            <v>588-1200HCD</v>
          </cell>
          <cell r="C434" t="str">
            <v>2 x 10 STD A53FB SURETHREAD BLK TBE</v>
          </cell>
        </row>
        <row r="435">
          <cell r="B435" t="str">
            <v>588-2520HCCD</v>
          </cell>
          <cell r="C435" t="str">
            <v>2 x 21 STD A53FB SURETHREAD BLK TC</v>
          </cell>
        </row>
        <row r="436">
          <cell r="B436" t="str">
            <v>588-2520PED</v>
          </cell>
          <cell r="C436" t="str">
            <v>2 x 21 STD A53FB SURETHREAD BLK PE</v>
          </cell>
        </row>
        <row r="437">
          <cell r="B437" t="str">
            <v>588-2520PEDW</v>
          </cell>
          <cell r="C437" t="str">
            <v>2 x 21 STD A53B ERW BLK PE</v>
          </cell>
        </row>
        <row r="438">
          <cell r="B438" t="str">
            <v>589-1200HCD</v>
          </cell>
          <cell r="C438" t="str">
            <v>2-1/2 x 10 STD A53FB SURETHREAD BLK TBE</v>
          </cell>
        </row>
        <row r="439">
          <cell r="B439" t="str">
            <v>589-2520HCCD</v>
          </cell>
          <cell r="C439" t="str">
            <v>2-1/2 x 21 STD A53FB SURETHREAD BLK TC</v>
          </cell>
        </row>
        <row r="440">
          <cell r="B440" t="str">
            <v>589-2520PED</v>
          </cell>
          <cell r="C440" t="str">
            <v>2-1/2 x 21 STD A53B ERW BLK PE</v>
          </cell>
        </row>
        <row r="441">
          <cell r="B441" t="str">
            <v>590-1200HCD</v>
          </cell>
          <cell r="C441" t="str">
            <v>3 x 10 STD A53FB SURETHREAD BLK TBE</v>
          </cell>
        </row>
        <row r="442">
          <cell r="B442" t="str">
            <v>590-2520HCCD</v>
          </cell>
          <cell r="C442" t="str">
            <v>3 x 21 STD A53FB SURETHREAD BLK TC</v>
          </cell>
        </row>
        <row r="443">
          <cell r="B443" t="str">
            <v>590-2520PED</v>
          </cell>
          <cell r="C443" t="str">
            <v>3 x 21 STD A53B ERW BLK PE</v>
          </cell>
        </row>
        <row r="444">
          <cell r="B444" t="str">
            <v>591-1200HCD</v>
          </cell>
          <cell r="C444" t="str">
            <v>4 x 10 STD A53FB SURETHREAD BLK TBE</v>
          </cell>
        </row>
        <row r="445">
          <cell r="B445" t="str">
            <v>591-2520HCCD</v>
          </cell>
          <cell r="C445" t="str">
            <v>4 x 21 STD A53FB SURETHREAD BLK TC</v>
          </cell>
        </row>
        <row r="446">
          <cell r="B446" t="str">
            <v>591-2520PED</v>
          </cell>
          <cell r="C446" t="str">
            <v>4 x 21 STD A53B ERW BLK PE</v>
          </cell>
        </row>
        <row r="447">
          <cell r="B447" t="str">
            <v>D1021BPE</v>
          </cell>
          <cell r="C447" t="str">
            <v>10 x 21 STD A53B ERW BLK PE</v>
          </cell>
        </row>
        <row r="448">
          <cell r="B448" t="str">
            <v>D11/221MFRG</v>
          </cell>
          <cell r="C448" t="str">
            <v>1-1/2 x 21 A795E MEGA-FLOW BLK RG</v>
          </cell>
        </row>
        <row r="449">
          <cell r="B449" t="str">
            <v>D11/221S10GXG</v>
          </cell>
          <cell r="C449" t="str">
            <v>1-1/2 x 21 SCH-10 A135 BLK RG</v>
          </cell>
        </row>
        <row r="450">
          <cell r="B450" t="str">
            <v>D11/221XHBPE</v>
          </cell>
          <cell r="C450" t="str">
            <v>1-1/2 x 21 XH A53FB SURETHREAD BLK PE</v>
          </cell>
        </row>
        <row r="451">
          <cell r="B451" t="str">
            <v>D11/221XHGPE</v>
          </cell>
          <cell r="C451" t="str">
            <v>1-1/2 x 21 XH A53FB SURETHREAD GAL PE</v>
          </cell>
        </row>
        <row r="452">
          <cell r="B452" t="str">
            <v>D11/418GTC</v>
          </cell>
          <cell r="C452" t="str">
            <v>1-1/4 x 18  STD A53FB SURETHREAD GAL TC</v>
          </cell>
        </row>
        <row r="453">
          <cell r="B453" t="str">
            <v>D11/421S10GXG</v>
          </cell>
          <cell r="C453" t="str">
            <v>1-1/4 x 21 SCH-10 A135 BLK RG</v>
          </cell>
        </row>
        <row r="454">
          <cell r="B454" t="str">
            <v>D11/421XHBPE</v>
          </cell>
          <cell r="C454" t="str">
            <v>1-1/4 x 21 XH A53FB SURETHREAD BLK PE</v>
          </cell>
        </row>
        <row r="455">
          <cell r="B455" t="str">
            <v>D11/421XHGPE</v>
          </cell>
          <cell r="C455" t="str">
            <v>1-1/4 x 21 XH A53FB SURETHREAD GAL PE</v>
          </cell>
        </row>
        <row r="456">
          <cell r="B456" t="str">
            <v>D121XHBPE</v>
          </cell>
          <cell r="C456" t="str">
            <v>1 x 21 XH A53FB SURETHREAD BLK PE</v>
          </cell>
        </row>
        <row r="457">
          <cell r="B457" t="str">
            <v>D121XHGPE</v>
          </cell>
          <cell r="C457" t="str">
            <v>1 x 21 XH A53FB SURETHREAD GAL PE</v>
          </cell>
        </row>
        <row r="458">
          <cell r="B458" t="str">
            <v>D1221BPE</v>
          </cell>
          <cell r="C458" t="str">
            <v>12 x 21 STD A53B ERW BLK PE</v>
          </cell>
        </row>
        <row r="459">
          <cell r="B459" t="str">
            <v>D1221GPE</v>
          </cell>
          <cell r="C459" t="str">
            <v>12  x 21  STD GAL A53B ERW PE</v>
          </cell>
        </row>
        <row r="460">
          <cell r="B460" t="str">
            <v>D21/210S10GXG</v>
          </cell>
          <cell r="C460" t="str">
            <v>2-1/2 x 10' 6" SCH-10 A135 BLK RG</v>
          </cell>
        </row>
        <row r="461">
          <cell r="B461" t="str">
            <v>D21/220BPEERW</v>
          </cell>
          <cell r="C461" t="str">
            <v>2-1/2 x 20 STD A53B ERW BLK PE</v>
          </cell>
        </row>
        <row r="462">
          <cell r="B462" t="str">
            <v>D21/221BGRV</v>
          </cell>
          <cell r="C462" t="str">
            <v>2-1/2 x 21 STD A53B ERW BLK RG</v>
          </cell>
        </row>
        <row r="463">
          <cell r="B463" t="str">
            <v>D21/221S10GXG</v>
          </cell>
          <cell r="C463" t="str">
            <v>2-1/2 x 21 SCH-10 A135 BLK RG</v>
          </cell>
        </row>
        <row r="464">
          <cell r="B464" t="str">
            <v>D21/221XHBPE</v>
          </cell>
          <cell r="C464" t="str">
            <v>2-1/2 x 21 XH A53B ERW BLK PE</v>
          </cell>
        </row>
        <row r="465">
          <cell r="B465" t="str">
            <v>D21/221XHGPE</v>
          </cell>
          <cell r="C465" t="str">
            <v>2-1/2 x 21 XH A53FB SURETHREAD GAL PE</v>
          </cell>
        </row>
        <row r="466">
          <cell r="B466" t="str">
            <v>D210S10GXG</v>
          </cell>
          <cell r="C466" t="str">
            <v>2 x 10' 6" SCH-10 A135 BLK RG</v>
          </cell>
        </row>
        <row r="467">
          <cell r="B467" t="str">
            <v>D221S10GXG</v>
          </cell>
          <cell r="C467" t="str">
            <v>2 x 21 SCH-10 A135 BLK RG</v>
          </cell>
        </row>
        <row r="468">
          <cell r="B468" t="str">
            <v>D221XHBPE</v>
          </cell>
          <cell r="C468" t="str">
            <v>2 x 21 XH A53B ERW BLK PE</v>
          </cell>
        </row>
        <row r="469">
          <cell r="B469" t="str">
            <v>D221XHGPE</v>
          </cell>
          <cell r="C469" t="str">
            <v>2 x 21 XH A53FB SURETHREAD GAL PE</v>
          </cell>
        </row>
        <row r="470">
          <cell r="B470" t="str">
            <v>D3/421XHBPE</v>
          </cell>
          <cell r="C470" t="str">
            <v>3/4 x 21 XH A53FB SURETHREAD BLK PE</v>
          </cell>
        </row>
        <row r="471">
          <cell r="B471" t="str">
            <v>D31/221BPE</v>
          </cell>
          <cell r="C471" t="str">
            <v>3-1/2 x 21 STD A53FB SURETHREAD BLK PE</v>
          </cell>
        </row>
        <row r="472">
          <cell r="B472" t="str">
            <v>D310S10GXG</v>
          </cell>
          <cell r="C472" t="str">
            <v>3 x 10' 6" SCH-10 A135 BLK RG</v>
          </cell>
        </row>
        <row r="473">
          <cell r="B473" t="str">
            <v>D320BPEERW</v>
          </cell>
          <cell r="C473" t="str">
            <v>3 x 20 STD A53B ERW BLK PE</v>
          </cell>
        </row>
        <row r="474">
          <cell r="B474" t="str">
            <v>D321BGRV</v>
          </cell>
          <cell r="C474" t="str">
            <v>3 x 21 STD A53B ERW BLK RG</v>
          </cell>
        </row>
        <row r="475">
          <cell r="B475" t="str">
            <v>D321BPE-CW</v>
          </cell>
          <cell r="C475" t="str">
            <v>3 x 21 STD A53FB SURETHREAD BLK PE</v>
          </cell>
        </row>
        <row r="476">
          <cell r="B476" t="str">
            <v>D321S10GXG</v>
          </cell>
          <cell r="C476" t="str">
            <v>3 x 21 SCH-10 A135 BLK RG</v>
          </cell>
        </row>
        <row r="477">
          <cell r="B477" t="str">
            <v>D321XHBPE</v>
          </cell>
          <cell r="C477" t="str">
            <v>3 x 21 XH A53B ERW BLK PE</v>
          </cell>
        </row>
        <row r="478">
          <cell r="B478" t="str">
            <v>D410S10GXG</v>
          </cell>
          <cell r="C478" t="str">
            <v>4 x 10' 6" SCH-10 A135 BLK RG</v>
          </cell>
        </row>
        <row r="479">
          <cell r="B479" t="str">
            <v>D421BGRV</v>
          </cell>
          <cell r="C479" t="str">
            <v>4 x 21 STD A53B ERW BLK RG</v>
          </cell>
        </row>
        <row r="480">
          <cell r="B480" t="str">
            <v>D421S10GXG</v>
          </cell>
          <cell r="C480" t="str">
            <v>4 x 21 SCH-10 A135 BLK RG</v>
          </cell>
        </row>
        <row r="481">
          <cell r="B481" t="str">
            <v>D421XHBPE</v>
          </cell>
          <cell r="C481" t="str">
            <v>4 x 21 XH A53B ERW BLK PE</v>
          </cell>
        </row>
        <row r="482">
          <cell r="B482" t="str">
            <v>D521BGRV</v>
          </cell>
          <cell r="C482" t="str">
            <v>5 x 21 STD A53B ERW BLK RG</v>
          </cell>
        </row>
        <row r="483">
          <cell r="B483" t="str">
            <v>D521BPE</v>
          </cell>
          <cell r="C483" t="str">
            <v>5 x 21 STD A53B ERW BLK PE</v>
          </cell>
        </row>
        <row r="484">
          <cell r="B484" t="str">
            <v>D521BTC</v>
          </cell>
          <cell r="C484" t="str">
            <v>5 x 21 STD A53B ERW BLK TC</v>
          </cell>
        </row>
        <row r="485">
          <cell r="B485" t="str">
            <v>D521GPE</v>
          </cell>
          <cell r="C485" t="str">
            <v>5 x 21 STD A53B ERW GAL PE</v>
          </cell>
        </row>
        <row r="486">
          <cell r="B486" t="str">
            <v>D521S10GXG</v>
          </cell>
          <cell r="C486" t="str">
            <v>5 x 21 SCH-10 A135 ERW BLK RG</v>
          </cell>
        </row>
        <row r="487">
          <cell r="B487" t="str">
            <v>D620BPE</v>
          </cell>
          <cell r="C487" t="str">
            <v>6 x 20 STD A53B ERW BLK PE</v>
          </cell>
        </row>
        <row r="488">
          <cell r="B488" t="str">
            <v>D621BGRV</v>
          </cell>
          <cell r="C488" t="str">
            <v>6 x 21 STD A53B ERW BLK RG</v>
          </cell>
        </row>
        <row r="489">
          <cell r="B489" t="str">
            <v>D621BPE</v>
          </cell>
          <cell r="C489" t="str">
            <v>6 x 21 STD A53B ERW BLK PE</v>
          </cell>
        </row>
        <row r="490">
          <cell r="B490" t="str">
            <v>D621BTC</v>
          </cell>
          <cell r="C490" t="str">
            <v>6 x 21 STD A53B ERW BLK TC</v>
          </cell>
        </row>
        <row r="491">
          <cell r="B491" t="str">
            <v>D621GPE</v>
          </cell>
          <cell r="C491" t="str">
            <v>6 x 21 STD A53B ERW GAL PE</v>
          </cell>
        </row>
        <row r="492">
          <cell r="B492" t="str">
            <v>D621S10GXG</v>
          </cell>
          <cell r="C492" t="str">
            <v>6 x 21 SCH-10 A135 BLK RG</v>
          </cell>
        </row>
        <row r="493">
          <cell r="B493" t="str">
            <v>D821BGRV</v>
          </cell>
          <cell r="C493" t="str">
            <v>8 x 21 STD A53B ERW BLK RG</v>
          </cell>
        </row>
        <row r="494">
          <cell r="B494" t="str">
            <v>D821BPE</v>
          </cell>
          <cell r="C494" t="str">
            <v>8 x 21 STD A53B ERW BLK PE</v>
          </cell>
        </row>
        <row r="495">
          <cell r="B495" t="str">
            <v>D821GPE</v>
          </cell>
          <cell r="C495" t="str">
            <v>8 x 21 STD A53B ERW GAL PE</v>
          </cell>
        </row>
        <row r="496">
          <cell r="B496" t="str">
            <v>D821S10GXG</v>
          </cell>
          <cell r="C496" t="str">
            <v>8 x 21 SCH-10 A135 ERW BLK RG</v>
          </cell>
        </row>
        <row r="497">
          <cell r="B497" t="str">
            <v>564-1200HCD</v>
          </cell>
          <cell r="C497" t="str">
            <v>3/4 x 10 STD A53FB SURETHREAD GAL TBE</v>
          </cell>
        </row>
        <row r="498">
          <cell r="B498" t="str">
            <v>564-2520HCCD</v>
          </cell>
          <cell r="C498" t="str">
            <v>3/4 x 21 STD A53FB SURETHREAD GAL TC</v>
          </cell>
        </row>
        <row r="499">
          <cell r="B499" t="str">
            <v>564-2520PED</v>
          </cell>
          <cell r="C499" t="str">
            <v>3/4 x 21 STD A53FB SURETHREAD GAL PE</v>
          </cell>
        </row>
        <row r="500">
          <cell r="B500" t="str">
            <v>565-1200HCD</v>
          </cell>
          <cell r="C500" t="str">
            <v>1 x 10 STD A53FB SURETHREAD GAL TBE</v>
          </cell>
        </row>
        <row r="501">
          <cell r="B501" t="str">
            <v>565-2520HCCD</v>
          </cell>
          <cell r="C501" t="str">
            <v>1 x 21 STD A53FB SURETHREAD GAL TC</v>
          </cell>
        </row>
        <row r="502">
          <cell r="B502" t="str">
            <v>565-2520PED</v>
          </cell>
          <cell r="C502" t="str">
            <v>1 x 21 STD A53FB SURETHREAD GAL PE</v>
          </cell>
        </row>
        <row r="503">
          <cell r="B503" t="str">
            <v>566-1200HCD</v>
          </cell>
          <cell r="C503" t="str">
            <v>1-1/4 x 10 STD A53FB SURETHREAD GAL TBE</v>
          </cell>
        </row>
        <row r="504">
          <cell r="B504" t="str">
            <v>566-2520HCCD</v>
          </cell>
          <cell r="C504" t="str">
            <v>1-1/4 x 21 STD A53FB SURETHREAD GAL TC</v>
          </cell>
        </row>
        <row r="505">
          <cell r="B505" t="str">
            <v>566-2520PED</v>
          </cell>
          <cell r="C505" t="str">
            <v>1-1/4 x 21 STD A53FB SURETHREAD GAL PE</v>
          </cell>
        </row>
        <row r="506">
          <cell r="B506" t="str">
            <v>567-1200HCD</v>
          </cell>
          <cell r="C506" t="str">
            <v>1-1/2 x 10 STD A53FB SURETHREAD GAL TBE</v>
          </cell>
        </row>
        <row r="507">
          <cell r="B507" t="str">
            <v>567-2520HCCD</v>
          </cell>
          <cell r="C507" t="str">
            <v>1-1/2 x 21 STD A53FB SURETHREAD GAL TC</v>
          </cell>
        </row>
        <row r="508">
          <cell r="B508" t="str">
            <v>567-2520PED</v>
          </cell>
          <cell r="C508" t="str">
            <v>1-1/2 x 21 STD A53FB SURETHREAD GAL PE</v>
          </cell>
        </row>
        <row r="509">
          <cell r="B509" t="str">
            <v>568-1200HCD</v>
          </cell>
          <cell r="C509" t="str">
            <v>2 x 10 STD A53FB SURETHREAD GAL TBE</v>
          </cell>
        </row>
        <row r="510">
          <cell r="B510" t="str">
            <v>568-2520HCCD</v>
          </cell>
          <cell r="C510" t="str">
            <v>2 x 21 STD A53FB SURETHREAD GAL TC</v>
          </cell>
        </row>
        <row r="511">
          <cell r="B511" t="str">
            <v>568-2520PED</v>
          </cell>
          <cell r="C511" t="str">
            <v>2 x 21 STD A53FB SURETHREAD GAL PE</v>
          </cell>
        </row>
        <row r="512">
          <cell r="B512" t="str">
            <v>569-1200HCD</v>
          </cell>
          <cell r="C512" t="str">
            <v>2-1/2 x 10 STD A53FB SURETHREAD GAL TBE</v>
          </cell>
        </row>
        <row r="513">
          <cell r="B513" t="str">
            <v>569-2520HCCD</v>
          </cell>
          <cell r="C513" t="str">
            <v>2-1/2 x 21 STD A53FB SURETHREAD GAL TC</v>
          </cell>
        </row>
        <row r="514">
          <cell r="B514" t="str">
            <v>569-2520PED</v>
          </cell>
          <cell r="C514" t="str">
            <v>2-1/2 x 21 STD A53B ERW GAL PE</v>
          </cell>
        </row>
        <row r="515">
          <cell r="B515" t="str">
            <v>570-1200HCD</v>
          </cell>
          <cell r="C515" t="str">
            <v>3 x 10 STD A53FB SURETHREAD GAL TBE</v>
          </cell>
        </row>
        <row r="516">
          <cell r="B516" t="str">
            <v>570-2520HCCD</v>
          </cell>
          <cell r="C516" t="str">
            <v>3 x 21 STD A53FB SURETHREAD GAL TC</v>
          </cell>
        </row>
        <row r="517">
          <cell r="B517" t="str">
            <v>570-2520PED</v>
          </cell>
          <cell r="C517" t="str">
            <v>3 x 21 STD A53B ERW GAL PE</v>
          </cell>
        </row>
        <row r="518">
          <cell r="B518" t="str">
            <v>571-1200HCD</v>
          </cell>
          <cell r="C518" t="str">
            <v>4 x 10 STD A53FB SURETHREAD GAL TBE</v>
          </cell>
        </row>
        <row r="519">
          <cell r="B519" t="str">
            <v>571-2520HCCD</v>
          </cell>
          <cell r="C519" t="str">
            <v>4 x 21 STD A53FB SURETHREAD GAL TC</v>
          </cell>
        </row>
        <row r="520">
          <cell r="B520" t="str">
            <v>571-2520PED</v>
          </cell>
          <cell r="C520" t="str">
            <v>4 x 21 STD A53B ERW GAL PE</v>
          </cell>
        </row>
        <row r="521">
          <cell r="B521" t="str">
            <v>584-1200HCD</v>
          </cell>
          <cell r="C521" t="str">
            <v>3/4 x 10 STD A53FB SURETHREAD BLK TBE</v>
          </cell>
        </row>
        <row r="522">
          <cell r="B522" t="str">
            <v>584-2520HCCD</v>
          </cell>
          <cell r="C522" t="str">
            <v>3/4 x 21 STD A53FB SURETHREAD BLK TC</v>
          </cell>
        </row>
        <row r="523">
          <cell r="B523" t="str">
            <v>584-2520PED</v>
          </cell>
          <cell r="C523" t="str">
            <v>3/4 x 21 STD A53FB SURETHREAD BLK PE</v>
          </cell>
        </row>
        <row r="524">
          <cell r="B524" t="str">
            <v>585-1200HCD</v>
          </cell>
          <cell r="C524" t="str">
            <v>1 x 10 STD A53FB SURETHREAD BLK TBE</v>
          </cell>
        </row>
        <row r="525">
          <cell r="B525" t="str">
            <v>585-2520HCCD</v>
          </cell>
          <cell r="C525" t="str">
            <v>1 x 21 STD A53FB SURETHREAD BLK TC</v>
          </cell>
        </row>
        <row r="526">
          <cell r="B526" t="str">
            <v>585-2520PED</v>
          </cell>
          <cell r="C526" t="str">
            <v>1 x 21 STD A53FB SURETHREAD BLK PE</v>
          </cell>
        </row>
        <row r="527">
          <cell r="B527" t="str">
            <v>586-1200HCD</v>
          </cell>
          <cell r="C527" t="str">
            <v>1-1/4 x 10 STD A53FB SURETHREAD BLK TBE</v>
          </cell>
        </row>
        <row r="528">
          <cell r="B528" t="str">
            <v>586-2520HCCD</v>
          </cell>
          <cell r="C528" t="str">
            <v>1-1/4 x 21 STD A53FB SURETHREAD BLK TC</v>
          </cell>
        </row>
        <row r="529">
          <cell r="B529" t="str">
            <v>586-2520PED</v>
          </cell>
          <cell r="C529" t="str">
            <v>1-1/4 x 21 STD A53FB SURETHREAD BLK PE</v>
          </cell>
        </row>
        <row r="530">
          <cell r="B530" t="str">
            <v>587-1200HCD</v>
          </cell>
          <cell r="C530" t="str">
            <v>1-1/2 x 10 STD A53FB SURETHREAD BLK TBE</v>
          </cell>
        </row>
        <row r="531">
          <cell r="B531" t="str">
            <v>587-2520HCCD</v>
          </cell>
          <cell r="C531" t="str">
            <v>1-1/2 x 21 STD A53FB SURETHREAD BLK TC</v>
          </cell>
        </row>
        <row r="532">
          <cell r="B532" t="str">
            <v>587-2520PED</v>
          </cell>
          <cell r="C532" t="str">
            <v>1-1/2 x 21 STD A53FB SURETHREAD BLK PE</v>
          </cell>
        </row>
        <row r="533">
          <cell r="B533" t="str">
            <v>588-1200HCD</v>
          </cell>
          <cell r="C533" t="str">
            <v>2 x 10 STD A53FB SURETHREAD BLK TBE</v>
          </cell>
        </row>
        <row r="534">
          <cell r="B534" t="str">
            <v>588-2520HCCD</v>
          </cell>
          <cell r="C534" t="str">
            <v>2 x 21 STD A53FB SURETHREAD BLK TC</v>
          </cell>
        </row>
        <row r="535">
          <cell r="B535" t="str">
            <v>588-2520PED</v>
          </cell>
          <cell r="C535" t="str">
            <v>2 x 21 STD A53FB SURETHREAD BLK PE</v>
          </cell>
        </row>
        <row r="536">
          <cell r="B536" t="str">
            <v>588-2520PEDW</v>
          </cell>
          <cell r="C536" t="str">
            <v>2 x 21 STD A53B ERW BLK PE</v>
          </cell>
        </row>
        <row r="537">
          <cell r="B537" t="str">
            <v>589-1200HCD</v>
          </cell>
          <cell r="C537" t="str">
            <v>2-1/2 x 10 STD A53FB SURETHREAD BLK TBE</v>
          </cell>
        </row>
        <row r="538">
          <cell r="B538" t="str">
            <v>589-2520HCCD</v>
          </cell>
          <cell r="C538" t="str">
            <v>2-1/2 x 21 STD A53FB SURETHREAD BLK TC</v>
          </cell>
        </row>
        <row r="539">
          <cell r="B539" t="str">
            <v>589-2520PED</v>
          </cell>
          <cell r="C539" t="str">
            <v>2-1/2 x 21 STD A53B ERW BLK PE</v>
          </cell>
        </row>
        <row r="540">
          <cell r="B540" t="str">
            <v>590-1200HCD</v>
          </cell>
          <cell r="C540" t="str">
            <v>3 x 10 STD A53FB SURETHREAD BLK TBE</v>
          </cell>
        </row>
        <row r="541">
          <cell r="B541" t="str">
            <v>590-2520HCCD</v>
          </cell>
          <cell r="C541" t="str">
            <v>3 x 21 STD A53FB SURETHREAD BLK TC</v>
          </cell>
        </row>
        <row r="542">
          <cell r="B542" t="str">
            <v>590-2520PED</v>
          </cell>
          <cell r="C542" t="str">
            <v>3 x 21 STD A53B ERW BLK PE</v>
          </cell>
        </row>
        <row r="543">
          <cell r="B543" t="str">
            <v>591-1200HCD</v>
          </cell>
          <cell r="C543" t="str">
            <v>4 x 10 STD A53FB SURETHREAD BLK TBE</v>
          </cell>
        </row>
        <row r="544">
          <cell r="B544" t="str">
            <v>591-2520HCCD</v>
          </cell>
          <cell r="C544" t="str">
            <v>4 x 21 STD A53FB SURETHREAD BLK TC</v>
          </cell>
        </row>
        <row r="545">
          <cell r="B545" t="str">
            <v>591-2520PED</v>
          </cell>
          <cell r="C545" t="str">
            <v>4 x 21 STD A53B ERW BLK PE</v>
          </cell>
        </row>
        <row r="546">
          <cell r="B546" t="str">
            <v>D1021BPE</v>
          </cell>
          <cell r="C546" t="str">
            <v>10 x 21 STD A53B ERW BLK PE</v>
          </cell>
        </row>
        <row r="547">
          <cell r="B547" t="str">
            <v>D11/221MFRG</v>
          </cell>
          <cell r="C547" t="str">
            <v>1-1/2 x 21 A795E MEGA-FLOW BLK RG</v>
          </cell>
        </row>
        <row r="548">
          <cell r="B548" t="str">
            <v>D11/221S10GXG</v>
          </cell>
          <cell r="C548" t="str">
            <v>1-1/2 x 21 SCH-10 A135 BLK RG</v>
          </cell>
        </row>
        <row r="549">
          <cell r="B549" t="str">
            <v>D11/221XHBPE</v>
          </cell>
          <cell r="C549" t="str">
            <v>1-1/2 x 21 XH A53FB SURETHREAD BLK PE</v>
          </cell>
        </row>
        <row r="550">
          <cell r="B550" t="str">
            <v>D11/221XHGPE</v>
          </cell>
          <cell r="C550" t="str">
            <v>1-1/2 x 21 XH A53FB SURETHREAD GAL PE</v>
          </cell>
        </row>
        <row r="551">
          <cell r="B551" t="str">
            <v>D11/418GTC</v>
          </cell>
          <cell r="C551" t="str">
            <v>1-1/4 x 18  STD A53FB SURETHREAD GAL TC</v>
          </cell>
        </row>
        <row r="552">
          <cell r="B552" t="str">
            <v>D11/421S10GXG</v>
          </cell>
          <cell r="C552" t="str">
            <v>1-1/4 x 21 SCH-10 A135 BLK RG</v>
          </cell>
        </row>
        <row r="553">
          <cell r="B553" t="str">
            <v>D11/421XHBPE</v>
          </cell>
          <cell r="C553" t="str">
            <v>1-1/4 x 21 XH A53FB SURETHREAD BLK PE</v>
          </cell>
        </row>
        <row r="554">
          <cell r="B554" t="str">
            <v>D11/421XHGPE</v>
          </cell>
          <cell r="C554" t="str">
            <v>1-1/4 x 21 XH A53FB SURETHREAD GAL PE</v>
          </cell>
        </row>
        <row r="555">
          <cell r="B555" t="str">
            <v>D121XHBPE</v>
          </cell>
          <cell r="C555" t="str">
            <v>1 x 21 XH A53FB SURETHREAD BLK PE</v>
          </cell>
        </row>
        <row r="556">
          <cell r="B556" t="str">
            <v>D121XHGPE</v>
          </cell>
          <cell r="C556" t="str">
            <v>1 x 21 XH A53FB SURETHREAD GAL PE</v>
          </cell>
        </row>
        <row r="557">
          <cell r="B557" t="str">
            <v>D1221BPE</v>
          </cell>
          <cell r="C557" t="str">
            <v>12 x 21 STD A53B ERW BLK PE</v>
          </cell>
        </row>
        <row r="558">
          <cell r="B558" t="str">
            <v>D1221GPE</v>
          </cell>
          <cell r="C558" t="str">
            <v>12  x 21  STD GAL A53B ERW PE</v>
          </cell>
        </row>
        <row r="559">
          <cell r="B559" t="str">
            <v>D21/210S10GXG</v>
          </cell>
          <cell r="C559" t="str">
            <v>2-1/2 x 10' 6" SCH-10 A135 BLK RG</v>
          </cell>
        </row>
        <row r="560">
          <cell r="B560" t="str">
            <v>D21/220BPEERW</v>
          </cell>
          <cell r="C560" t="str">
            <v>2-1/2 x 20 STD A53B ERW BLK PE</v>
          </cell>
        </row>
        <row r="561">
          <cell r="B561" t="str">
            <v>D21/221BGRV</v>
          </cell>
          <cell r="C561" t="str">
            <v>2-1/2 x 21 STD A53B ERW BLK RG</v>
          </cell>
        </row>
        <row r="562">
          <cell r="B562" t="str">
            <v>D21/221S10GXG</v>
          </cell>
          <cell r="C562" t="str">
            <v>2-1/2 x 21 SCH-10 A135 BLK RG</v>
          </cell>
        </row>
        <row r="563">
          <cell r="B563" t="str">
            <v>D21/221XHBPE</v>
          </cell>
          <cell r="C563" t="str">
            <v>2-1/2 x 21 XH A53B ERW BLK PE</v>
          </cell>
        </row>
        <row r="564">
          <cell r="B564" t="str">
            <v>D21/221XHGPE</v>
          </cell>
          <cell r="C564" t="str">
            <v>2-1/2 x 21 XH A53FB SURETHREAD GAL PE</v>
          </cell>
        </row>
        <row r="565">
          <cell r="B565" t="str">
            <v>D210S10GXG</v>
          </cell>
          <cell r="C565" t="str">
            <v>2 x 10' 6" SCH-10 A135 BLK RG</v>
          </cell>
        </row>
        <row r="566">
          <cell r="B566" t="str">
            <v>D221S10GXG</v>
          </cell>
          <cell r="C566" t="str">
            <v>2 x 21 SCH-10 A135 BLK RG</v>
          </cell>
        </row>
        <row r="567">
          <cell r="B567" t="str">
            <v>D221XHBPE</v>
          </cell>
          <cell r="C567" t="str">
            <v>2 x 21 XH A53B ERW BLK PE</v>
          </cell>
        </row>
        <row r="568">
          <cell r="B568" t="str">
            <v>D221XHGPE</v>
          </cell>
          <cell r="C568" t="str">
            <v>2 x 21 XH A53FB SURETHREAD GAL PE</v>
          </cell>
        </row>
        <row r="569">
          <cell r="B569" t="str">
            <v>D3/421XHBPE</v>
          </cell>
          <cell r="C569" t="str">
            <v>3/4 x 21 XH A53FB SURETHREAD BLK PE</v>
          </cell>
        </row>
        <row r="570">
          <cell r="B570" t="str">
            <v>D31/221BPE</v>
          </cell>
          <cell r="C570" t="str">
            <v>3-1/2 x 21 STD A53FB SURETHREAD BLK PE</v>
          </cell>
        </row>
        <row r="571">
          <cell r="B571" t="str">
            <v>D310S10GXG</v>
          </cell>
          <cell r="C571" t="str">
            <v>3 x 10' 6" SCH-10 A135 BLK RG</v>
          </cell>
        </row>
        <row r="572">
          <cell r="B572" t="str">
            <v>D320BPEERW</v>
          </cell>
          <cell r="C572" t="str">
            <v>3 x 20 STD A53B ERW BLK PE</v>
          </cell>
        </row>
        <row r="573">
          <cell r="B573" t="str">
            <v>D321BGRV</v>
          </cell>
          <cell r="C573" t="str">
            <v>3 x 21 STD A53B ERW BLK RG</v>
          </cell>
        </row>
        <row r="574">
          <cell r="B574" t="str">
            <v>D321BPE-CW</v>
          </cell>
          <cell r="C574" t="str">
            <v>3 x 21 STD A53FB SURETHREAD BLK PE</v>
          </cell>
        </row>
        <row r="575">
          <cell r="B575" t="str">
            <v>D321S10GXG</v>
          </cell>
          <cell r="C575" t="str">
            <v>3 x 21 SCH-10 A135 BLK RG</v>
          </cell>
        </row>
        <row r="576">
          <cell r="B576" t="str">
            <v>D321XHBPE</v>
          </cell>
          <cell r="C576" t="str">
            <v>3 x 21 XH A53B ERW BLK PE</v>
          </cell>
        </row>
        <row r="577">
          <cell r="B577" t="str">
            <v>D410S10GXG</v>
          </cell>
          <cell r="C577" t="str">
            <v>4 x 10' 6" SCH-10 A135 BLK RG</v>
          </cell>
        </row>
        <row r="578">
          <cell r="B578" t="str">
            <v>D421BGRV</v>
          </cell>
          <cell r="C578" t="str">
            <v>4 x 21 STD A53B ERW BLK RG</v>
          </cell>
        </row>
        <row r="579">
          <cell r="B579" t="str">
            <v>D421S10GXG</v>
          </cell>
          <cell r="C579" t="str">
            <v>4 x 21 SCH-10 A135 BLK RG</v>
          </cell>
        </row>
        <row r="580">
          <cell r="B580" t="str">
            <v>D421XHBPE</v>
          </cell>
          <cell r="C580" t="str">
            <v>4 x 21 XH A53B ERW BLK PE</v>
          </cell>
        </row>
        <row r="581">
          <cell r="B581" t="str">
            <v>D521BGRV</v>
          </cell>
          <cell r="C581" t="str">
            <v>5 x 21 STD A53B ERW BLK RG</v>
          </cell>
        </row>
        <row r="582">
          <cell r="B582" t="str">
            <v>D521BPE</v>
          </cell>
          <cell r="C582" t="str">
            <v>5 x 21 STD A53B ERW BLK PE</v>
          </cell>
        </row>
        <row r="583">
          <cell r="B583" t="str">
            <v>D521BTC</v>
          </cell>
          <cell r="C583" t="str">
            <v>5 x 21 STD A53B ERW BLK TC</v>
          </cell>
        </row>
        <row r="584">
          <cell r="B584" t="str">
            <v>D521GPE</v>
          </cell>
          <cell r="C584" t="str">
            <v>5 x 21 STD A53B ERW GAL PE</v>
          </cell>
        </row>
        <row r="585">
          <cell r="B585" t="str">
            <v>D521S10GXG</v>
          </cell>
          <cell r="C585" t="str">
            <v>5 x 21 SCH-10 A135 ERW BLK RG</v>
          </cell>
        </row>
        <row r="586">
          <cell r="B586" t="str">
            <v>D620BPE</v>
          </cell>
          <cell r="C586" t="str">
            <v>6 x 20 STD A53B ERW BLK PE</v>
          </cell>
        </row>
        <row r="587">
          <cell r="B587" t="str">
            <v>D621BGRV</v>
          </cell>
          <cell r="C587" t="str">
            <v>6 x 21 STD A53B ERW BLK RG</v>
          </cell>
        </row>
        <row r="588">
          <cell r="B588" t="str">
            <v>D621BPE</v>
          </cell>
          <cell r="C588" t="str">
            <v>6 x 21 STD A53B ERW BLK PE</v>
          </cell>
        </row>
        <row r="589">
          <cell r="B589" t="str">
            <v>D621BTC</v>
          </cell>
          <cell r="C589" t="str">
            <v>6 x 21 STD A53B ERW BLK TC</v>
          </cell>
        </row>
        <row r="590">
          <cell r="B590" t="str">
            <v>D621GPE</v>
          </cell>
          <cell r="C590" t="str">
            <v>6 x 21 STD A53B ERW GAL PE</v>
          </cell>
        </row>
        <row r="591">
          <cell r="B591" t="str">
            <v>D621S10GXG</v>
          </cell>
          <cell r="C591" t="str">
            <v>6 x 21 SCH-10 A135 BLK RG</v>
          </cell>
        </row>
        <row r="592">
          <cell r="B592" t="str">
            <v>D821BGRV</v>
          </cell>
          <cell r="C592" t="str">
            <v>8 x 21 STD A53B ERW BLK RG</v>
          </cell>
        </row>
        <row r="593">
          <cell r="B593" t="str">
            <v>D821BPE</v>
          </cell>
          <cell r="C593" t="str">
            <v>8 x 21 STD A53B ERW BLK PE</v>
          </cell>
        </row>
        <row r="594">
          <cell r="B594" t="str">
            <v>D821GPE</v>
          </cell>
          <cell r="C594" t="str">
            <v>8 x 21 STD A53B ERW GAL PE</v>
          </cell>
        </row>
        <row r="595">
          <cell r="B595" t="str">
            <v>D821S10GXG</v>
          </cell>
          <cell r="C595" t="str">
            <v>8 x 21 SCH-10 A135 ERW BLK RG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sdus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160ED-CFA2-4E7F-BE69-4BC6743CA9E9}">
  <dimension ref="A1:N138"/>
  <sheetViews>
    <sheetView tabSelected="1" workbookViewId="0">
      <selection activeCell="G17" sqref="G17"/>
    </sheetView>
  </sheetViews>
  <sheetFormatPr defaultRowHeight="15" x14ac:dyDescent="0.25"/>
  <cols>
    <col min="1" max="1" width="17.140625" customWidth="1"/>
    <col min="2" max="2" width="16.140625" customWidth="1"/>
    <col min="3" max="3" width="17.7109375" customWidth="1"/>
    <col min="4" max="4" width="37.140625" hidden="1" customWidth="1"/>
    <col min="5" max="6" width="0" hidden="1" customWidth="1"/>
    <col min="7" max="7" width="13.5703125" customWidth="1"/>
    <col min="8" max="8" width="16.42578125" customWidth="1"/>
    <col min="9" max="9" width="17" customWidth="1"/>
    <col min="10" max="10" width="19.42578125" customWidth="1"/>
    <col min="11" max="11" width="16.28515625" customWidth="1"/>
    <col min="12" max="12" width="17.5703125" customWidth="1"/>
    <col min="13" max="13" width="12.85546875" customWidth="1"/>
    <col min="14" max="14" width="17" customWidth="1"/>
  </cols>
  <sheetData>
    <row r="1" spans="1:14" x14ac:dyDescent="0.25">
      <c r="B1" s="1"/>
      <c r="C1" s="1"/>
      <c r="D1" s="1"/>
      <c r="E1" s="1"/>
      <c r="F1" s="1"/>
      <c r="G1" s="1"/>
      <c r="H1" s="1"/>
      <c r="I1" s="1"/>
      <c r="J1" s="2"/>
      <c r="K1" s="3"/>
      <c r="L1" s="3"/>
      <c r="M1" s="4"/>
      <c r="N1" s="4" t="s">
        <v>0</v>
      </c>
    </row>
    <row r="2" spans="1:14" x14ac:dyDescent="0.25">
      <c r="B2" s="1"/>
      <c r="C2" s="1"/>
      <c r="D2" s="1"/>
      <c r="E2" s="1"/>
      <c r="F2" s="1"/>
      <c r="G2" s="1"/>
      <c r="H2" s="25" t="s">
        <v>1</v>
      </c>
      <c r="I2" s="25"/>
      <c r="J2" s="25"/>
      <c r="K2" s="25"/>
      <c r="L2" s="3"/>
      <c r="M2" s="2"/>
      <c r="N2" s="4" t="s">
        <v>2</v>
      </c>
    </row>
    <row r="3" spans="1:14" x14ac:dyDescent="0.25">
      <c r="B3" s="1"/>
      <c r="C3" s="1"/>
      <c r="D3" s="1"/>
      <c r="E3" s="1"/>
      <c r="F3" s="1"/>
      <c r="G3" s="1"/>
      <c r="H3" s="26" t="s">
        <v>194</v>
      </c>
      <c r="I3" s="26"/>
      <c r="J3" s="26"/>
      <c r="K3" s="26"/>
      <c r="L3" s="3"/>
      <c r="M3" s="2"/>
      <c r="N3" s="4" t="s">
        <v>3</v>
      </c>
    </row>
    <row r="4" spans="1:14" x14ac:dyDescent="0.25">
      <c r="B4" s="1"/>
      <c r="C4" s="1"/>
      <c r="D4" s="1"/>
      <c r="E4" s="1"/>
      <c r="F4" s="1"/>
      <c r="G4" s="1"/>
      <c r="H4" s="1"/>
      <c r="I4" s="1"/>
      <c r="J4" s="2"/>
      <c r="K4" s="3"/>
      <c r="L4" s="3"/>
      <c r="M4" s="2"/>
      <c r="N4" s="6" t="s">
        <v>4</v>
      </c>
    </row>
    <row r="5" spans="1:14" ht="15.75" thickBot="1" x14ac:dyDescent="0.3">
      <c r="B5" s="1"/>
      <c r="C5" s="1"/>
      <c r="D5" s="1"/>
      <c r="E5" s="1"/>
      <c r="F5" s="1"/>
      <c r="G5" s="1"/>
      <c r="H5" s="1"/>
      <c r="I5" s="1"/>
      <c r="J5" s="2"/>
      <c r="K5" s="3"/>
      <c r="L5" s="3"/>
      <c r="M5" s="2"/>
      <c r="N5" s="5"/>
    </row>
    <row r="6" spans="1:14" ht="15.75" thickBot="1" x14ac:dyDescent="0.3">
      <c r="A6" s="7"/>
      <c r="B6" s="1"/>
      <c r="C6" s="1"/>
      <c r="D6" s="1"/>
      <c r="E6" s="1"/>
      <c r="F6" s="1"/>
      <c r="G6" s="1"/>
      <c r="H6" s="1"/>
      <c r="I6" s="1"/>
      <c r="J6" s="2"/>
      <c r="K6" s="3"/>
      <c r="L6" s="3"/>
      <c r="M6" s="8" t="s">
        <v>5</v>
      </c>
      <c r="N6" s="9"/>
    </row>
    <row r="7" spans="1:14" x14ac:dyDescent="0.25">
      <c r="A7" s="10" t="s">
        <v>196</v>
      </c>
      <c r="B7" s="1"/>
      <c r="C7" s="1"/>
      <c r="D7" s="1"/>
      <c r="E7" s="1"/>
      <c r="F7" s="1"/>
      <c r="G7" s="1"/>
      <c r="H7" s="1"/>
      <c r="I7" s="1"/>
      <c r="J7" s="2"/>
      <c r="K7" s="3"/>
      <c r="L7" s="3"/>
      <c r="M7" s="2"/>
      <c r="N7" s="8"/>
    </row>
    <row r="8" spans="1:14" x14ac:dyDescent="0.25">
      <c r="A8" t="s">
        <v>195</v>
      </c>
      <c r="B8" s="1"/>
      <c r="C8" s="1"/>
      <c r="D8" s="1"/>
      <c r="E8" s="1"/>
      <c r="F8" s="1"/>
      <c r="G8" s="1"/>
      <c r="H8" s="1"/>
      <c r="I8" s="1"/>
      <c r="J8" s="2"/>
      <c r="K8" s="3"/>
      <c r="L8" s="3"/>
      <c r="M8" s="2"/>
      <c r="N8" s="2"/>
    </row>
    <row r="9" spans="1:14" x14ac:dyDescent="0.25">
      <c r="A9" s="11" t="s">
        <v>6</v>
      </c>
      <c r="B9" s="12"/>
      <c r="C9" s="12"/>
      <c r="D9" s="12"/>
      <c r="E9" s="12"/>
      <c r="F9" s="12"/>
      <c r="G9" s="1"/>
      <c r="H9" s="1"/>
      <c r="I9" s="1"/>
      <c r="J9" s="2"/>
      <c r="K9" s="3"/>
      <c r="L9" s="3"/>
      <c r="M9" s="2"/>
      <c r="N9" s="2"/>
    </row>
    <row r="10" spans="1:14" x14ac:dyDescent="0.25">
      <c r="A10" s="13" t="s">
        <v>7</v>
      </c>
      <c r="B10" s="13" t="s">
        <v>8</v>
      </c>
      <c r="C10" s="13" t="s">
        <v>9</v>
      </c>
      <c r="D10" s="13" t="s">
        <v>197</v>
      </c>
      <c r="E10" s="13"/>
      <c r="F10" s="13"/>
      <c r="G10" s="13" t="s">
        <v>10</v>
      </c>
      <c r="H10" s="13" t="s">
        <v>11</v>
      </c>
      <c r="I10" s="13" t="s">
        <v>12</v>
      </c>
      <c r="J10" s="14" t="s">
        <v>13</v>
      </c>
      <c r="K10" s="15" t="s">
        <v>14</v>
      </c>
      <c r="L10" s="15" t="s">
        <v>15</v>
      </c>
      <c r="M10" s="14" t="s">
        <v>16</v>
      </c>
      <c r="N10" s="14" t="s">
        <v>17</v>
      </c>
    </row>
    <row r="11" spans="1:14" x14ac:dyDescent="0.25">
      <c r="A11" s="1" t="s">
        <v>18</v>
      </c>
      <c r="B11" s="1" t="s">
        <v>19</v>
      </c>
      <c r="C11" s="1" t="s">
        <v>20</v>
      </c>
      <c r="D11" s="24" t="str">
        <f>_xlfn.IFNA(VLOOKUP(C11,'[1]Price-Delivered-08062026-113616'!$B$2:$C$595,2,FALSE),"")</f>
        <v/>
      </c>
      <c r="E11" s="1" t="str">
        <f>_xlfn.IFNA(VLOOKUP(B11,'[1]Price-Delivered-08062026-113616'!$B$2:$C$595,2,FALSE),"")</f>
        <v/>
      </c>
      <c r="F11" s="24" t="s">
        <v>198</v>
      </c>
      <c r="G11" s="1">
        <v>127</v>
      </c>
      <c r="H11" s="16">
        <f t="shared" ref="H11:H25" si="0">SUM(G11*21)</f>
        <v>2667</v>
      </c>
      <c r="I11" s="17">
        <v>17.850000000000001</v>
      </c>
      <c r="J11" s="3">
        <v>628.66200396825388</v>
      </c>
      <c r="K11" s="3">
        <f>SUM(L11*21)</f>
        <v>132.01902083333331</v>
      </c>
      <c r="L11" s="3">
        <f>SUM(J11/100)</f>
        <v>6.2866200396825391</v>
      </c>
      <c r="M11" s="18">
        <f>SUM(L11*N6)</f>
        <v>0</v>
      </c>
      <c r="N11" s="18">
        <f t="shared" ref="N11:N25" si="1">SUM(M11*21)</f>
        <v>0</v>
      </c>
    </row>
    <row r="12" spans="1:14" x14ac:dyDescent="0.25">
      <c r="A12" s="1" t="s">
        <v>21</v>
      </c>
      <c r="B12" s="1" t="s">
        <v>22</v>
      </c>
      <c r="C12" s="1" t="s">
        <v>23</v>
      </c>
      <c r="D12" s="1" t="str">
        <f>_xlfn.IFNA(VLOOKUP(C12,'[1]Price-Delivered-08062026-113616'!$B$2:$C$595,2,FALSE),"")</f>
        <v>3/4 x 21 STD A53FB SURETHREAD BLK PE</v>
      </c>
      <c r="E12" s="1" t="str">
        <f>_xlfn.IFNA(VLOOKUP(B12,'[1]Price-Delivered-08062026-113616'!$B$2:$C$595,2,FALSE),"")</f>
        <v/>
      </c>
      <c r="F12" s="1" t="s">
        <v>199</v>
      </c>
      <c r="G12" s="1">
        <v>91</v>
      </c>
      <c r="H12" s="16">
        <f t="shared" si="0"/>
        <v>1911</v>
      </c>
      <c r="I12" s="17">
        <v>23.73</v>
      </c>
      <c r="J12" s="3">
        <v>754.17499999999995</v>
      </c>
      <c r="K12" s="3">
        <f t="shared" ref="K12:K25" si="2">SUM(L12*21)</f>
        <v>158.37674999999999</v>
      </c>
      <c r="L12" s="3">
        <f t="shared" ref="L12:L25" si="3">SUM(J12/100)</f>
        <v>7.5417499999999995</v>
      </c>
      <c r="M12" s="18">
        <f>SUM(L12*N6)</f>
        <v>0</v>
      </c>
      <c r="N12" s="18">
        <f t="shared" si="1"/>
        <v>0</v>
      </c>
    </row>
    <row r="13" spans="1:14" x14ac:dyDescent="0.25">
      <c r="A13" s="1" t="s">
        <v>24</v>
      </c>
      <c r="B13" s="1" t="s">
        <v>25</v>
      </c>
      <c r="C13" s="1" t="s">
        <v>26</v>
      </c>
      <c r="D13" s="1" t="str">
        <f>_xlfn.IFNA(VLOOKUP(C13,'[1]Price-Delivered-08062026-113616'!$B$2:$C$595,2,FALSE),"")</f>
        <v>1 x 21 STD A53FB SURETHREAD BLK PE</v>
      </c>
      <c r="E13" s="1" t="str">
        <f>_xlfn.IFNA(VLOOKUP(B13,'[1]Price-Delivered-08062026-113616'!$B$2:$C$595,2,FALSE),"")</f>
        <v/>
      </c>
      <c r="F13" s="1" t="s">
        <v>200</v>
      </c>
      <c r="G13" s="1">
        <v>70</v>
      </c>
      <c r="H13" s="16">
        <f t="shared" si="0"/>
        <v>1470</v>
      </c>
      <c r="I13" s="17">
        <v>35.28</v>
      </c>
      <c r="J13" s="3">
        <v>1176.8852182539681</v>
      </c>
      <c r="K13" s="3">
        <f t="shared" si="2"/>
        <v>247.14589583333333</v>
      </c>
      <c r="L13" s="3">
        <f t="shared" si="3"/>
        <v>11.768852182539682</v>
      </c>
      <c r="M13" s="18">
        <f>SUM(L13*N6)</f>
        <v>0</v>
      </c>
      <c r="N13" s="18">
        <f t="shared" si="1"/>
        <v>0</v>
      </c>
    </row>
    <row r="14" spans="1:14" x14ac:dyDescent="0.25">
      <c r="A14" s="1" t="s">
        <v>27</v>
      </c>
      <c r="B14" s="1" t="s">
        <v>28</v>
      </c>
      <c r="C14" s="1" t="s">
        <v>29</v>
      </c>
      <c r="D14" s="1" t="str">
        <f>_xlfn.IFNA(VLOOKUP(C14,'[1]Price-Delivered-08062026-113616'!$B$2:$C$595,2,FALSE),"")</f>
        <v>1-1/4 x 21 STD A53FB SURETHREAD BLK PE</v>
      </c>
      <c r="E14" s="1" t="str">
        <f>_xlfn.IFNA(VLOOKUP(B14,'[1]Price-Delivered-08062026-113616'!$B$2:$C$595,2,FALSE),"")</f>
        <v/>
      </c>
      <c r="F14" s="1" t="s">
        <v>201</v>
      </c>
      <c r="G14" s="1">
        <v>51</v>
      </c>
      <c r="H14" s="16">
        <f t="shared" si="0"/>
        <v>1071</v>
      </c>
      <c r="I14" s="17">
        <v>47.67</v>
      </c>
      <c r="J14" s="3">
        <v>1518.1077380952381</v>
      </c>
      <c r="K14" s="3">
        <f t="shared" si="2"/>
        <v>318.80262499999998</v>
      </c>
      <c r="L14" s="3">
        <f t="shared" si="3"/>
        <v>15.181077380952381</v>
      </c>
      <c r="M14" s="18">
        <f>SUM(L14*N6)</f>
        <v>0</v>
      </c>
      <c r="N14" s="18">
        <f t="shared" si="1"/>
        <v>0</v>
      </c>
    </row>
    <row r="15" spans="1:14" x14ac:dyDescent="0.25">
      <c r="A15" s="1" t="s">
        <v>30</v>
      </c>
      <c r="B15" s="1" t="s">
        <v>31</v>
      </c>
      <c r="C15" s="1" t="s">
        <v>32</v>
      </c>
      <c r="D15" s="1" t="str">
        <f>_xlfn.IFNA(VLOOKUP(C15,'[1]Price-Delivered-08062026-113616'!$B$2:$C$595,2,FALSE),"")</f>
        <v>1-1/2 x 21 STD A53FB SURETHREAD BLK PE</v>
      </c>
      <c r="E15" s="1" t="str">
        <f>_xlfn.IFNA(VLOOKUP(B15,'[1]Price-Delivered-08062026-113616'!$B$2:$C$595,2,FALSE),"")</f>
        <v/>
      </c>
      <c r="F15" s="1" t="s">
        <v>202</v>
      </c>
      <c r="G15" s="1">
        <v>44</v>
      </c>
      <c r="H15" s="16">
        <f t="shared" si="0"/>
        <v>924</v>
      </c>
      <c r="I15" s="17">
        <v>57.12</v>
      </c>
      <c r="J15" s="3">
        <v>1817.8165674603172</v>
      </c>
      <c r="K15" s="3">
        <f t="shared" si="2"/>
        <v>381.74147916666658</v>
      </c>
      <c r="L15" s="3">
        <f t="shared" si="3"/>
        <v>18.178165674603171</v>
      </c>
      <c r="M15" s="18">
        <f>SUM(L15*N6)</f>
        <v>0</v>
      </c>
      <c r="N15" s="18">
        <f t="shared" si="1"/>
        <v>0</v>
      </c>
    </row>
    <row r="16" spans="1:14" x14ac:dyDescent="0.25">
      <c r="A16" s="1" t="s">
        <v>33</v>
      </c>
      <c r="B16" s="1" t="s">
        <v>34</v>
      </c>
      <c r="C16" s="1" t="s">
        <v>35</v>
      </c>
      <c r="D16" s="1" t="str">
        <f>_xlfn.IFNA(VLOOKUP(C16,'[1]Price-Delivered-08062026-113616'!$B$2:$C$595,2,FALSE),"")</f>
        <v>2 x 21 STD A53FB SURETHREAD BLK PE</v>
      </c>
      <c r="E16" s="1" t="str">
        <f>_xlfn.IFNA(VLOOKUP(B16,'[1]Price-Delivered-08062026-113616'!$B$2:$C$595,2,FALSE),"")</f>
        <v/>
      </c>
      <c r="F16" s="1" t="s">
        <v>203</v>
      </c>
      <c r="G16" s="1">
        <v>29</v>
      </c>
      <c r="H16" s="16">
        <f t="shared" si="0"/>
        <v>609</v>
      </c>
      <c r="I16" s="17">
        <v>76.86</v>
      </c>
      <c r="J16" s="3">
        <v>2424.2878968253967</v>
      </c>
      <c r="K16" s="3">
        <f t="shared" si="2"/>
        <v>509.10045833333334</v>
      </c>
      <c r="L16" s="3">
        <f t="shared" si="3"/>
        <v>24.242878968253969</v>
      </c>
      <c r="M16" s="18">
        <f>SUM(L16*N6)</f>
        <v>0</v>
      </c>
      <c r="N16" s="18">
        <f t="shared" si="1"/>
        <v>0</v>
      </c>
    </row>
    <row r="17" spans="1:14" x14ac:dyDescent="0.25">
      <c r="A17" s="1" t="s">
        <v>36</v>
      </c>
      <c r="B17" s="1" t="s">
        <v>37</v>
      </c>
      <c r="C17" s="1" t="s">
        <v>38</v>
      </c>
      <c r="D17" s="1" t="str">
        <f>_xlfn.IFNA(VLOOKUP(C17,'[1]Price-Delivered-08062026-113616'!$B$2:$C$595,2,FALSE),"")</f>
        <v>2-1/2 x 21 STD A53B ERW BLK PE</v>
      </c>
      <c r="E17" s="1" t="str">
        <f>_xlfn.IFNA(VLOOKUP(B17,'[1]Price-Delivered-08062026-113616'!$B$2:$C$595,2,FALSE),"")</f>
        <v/>
      </c>
      <c r="F17" s="1" t="s">
        <v>204</v>
      </c>
      <c r="G17" s="1">
        <v>20</v>
      </c>
      <c r="H17" s="16">
        <f t="shared" si="0"/>
        <v>420</v>
      </c>
      <c r="I17" s="17">
        <v>121.8</v>
      </c>
      <c r="J17" s="3">
        <v>3603.145833333333</v>
      </c>
      <c r="K17" s="3">
        <f t="shared" si="2"/>
        <v>756.66062499999998</v>
      </c>
      <c r="L17" s="3">
        <f t="shared" si="3"/>
        <v>36.031458333333333</v>
      </c>
      <c r="M17" s="18">
        <f>SUM(L17*N6)</f>
        <v>0</v>
      </c>
      <c r="N17" s="18">
        <f t="shared" si="1"/>
        <v>0</v>
      </c>
    </row>
    <row r="18" spans="1:14" x14ac:dyDescent="0.25">
      <c r="A18" s="1" t="s">
        <v>39</v>
      </c>
      <c r="B18" s="1" t="s">
        <v>40</v>
      </c>
      <c r="C18" s="1" t="s">
        <v>41</v>
      </c>
      <c r="D18" s="1" t="str">
        <f>_xlfn.IFNA(VLOOKUP(C18,'[1]Price-Delivered-08062026-113616'!$B$2:$C$595,2,FALSE),"")</f>
        <v>3 x 21 STD A53B ERW BLK PE</v>
      </c>
      <c r="E18" s="1" t="str">
        <f>_xlfn.IFNA(VLOOKUP(B18,'[1]Price-Delivered-08062026-113616'!$B$2:$C$595,2,FALSE),"")</f>
        <v/>
      </c>
      <c r="F18" s="1" t="s">
        <v>205</v>
      </c>
      <c r="G18" s="1">
        <v>13</v>
      </c>
      <c r="H18" s="16">
        <f t="shared" si="0"/>
        <v>273</v>
      </c>
      <c r="I18" s="17">
        <v>159.18</v>
      </c>
      <c r="J18" s="3">
        <v>4380.7143849206341</v>
      </c>
      <c r="K18" s="3">
        <f t="shared" si="2"/>
        <v>919.95002083333316</v>
      </c>
      <c r="L18" s="3">
        <f t="shared" si="3"/>
        <v>43.807143849206341</v>
      </c>
      <c r="M18" s="18">
        <f>SUM(L18*N6)</f>
        <v>0</v>
      </c>
      <c r="N18" s="18">
        <f t="shared" si="1"/>
        <v>0</v>
      </c>
    </row>
    <row r="19" spans="1:14" x14ac:dyDescent="0.25">
      <c r="A19" s="1" t="s">
        <v>42</v>
      </c>
      <c r="B19" s="1" t="s">
        <v>43</v>
      </c>
      <c r="C19" s="1" t="s">
        <v>44</v>
      </c>
      <c r="D19" s="1" t="str">
        <f>_xlfn.IFNA(VLOOKUP(C19,'[1]Price-Delivered-08062026-113616'!$B$2:$C$595,2,FALSE),"")</f>
        <v/>
      </c>
      <c r="E19" s="1" t="str">
        <f>_xlfn.IFNA(VLOOKUP(B19,'[1]Price-Delivered-08062026-113616'!$B$2:$C$595,2,FALSE),"")</f>
        <v>3-1/2 x 21 STD A53FB SURETHREAD BLK PE</v>
      </c>
      <c r="F19" s="1" t="s">
        <v>206</v>
      </c>
      <c r="G19" s="1">
        <v>10</v>
      </c>
      <c r="H19" s="16">
        <f t="shared" si="0"/>
        <v>210</v>
      </c>
      <c r="I19" s="17">
        <v>191.31</v>
      </c>
      <c r="J19" s="3">
        <v>5428.6993055555558</v>
      </c>
      <c r="K19" s="3">
        <f t="shared" si="2"/>
        <v>1140.0268541666667</v>
      </c>
      <c r="L19" s="3">
        <f t="shared" si="3"/>
        <v>54.286993055555556</v>
      </c>
      <c r="M19" s="18">
        <f>SUM(L19*N6)</f>
        <v>0</v>
      </c>
      <c r="N19" s="18">
        <f t="shared" si="1"/>
        <v>0</v>
      </c>
    </row>
    <row r="20" spans="1:14" x14ac:dyDescent="0.25">
      <c r="A20" s="1" t="s">
        <v>45</v>
      </c>
      <c r="B20" s="1" t="s">
        <v>46</v>
      </c>
      <c r="C20" s="1" t="s">
        <v>47</v>
      </c>
      <c r="D20" s="1" t="str">
        <f>_xlfn.IFNA(VLOOKUP(C20,'[1]Price-Delivered-08062026-113616'!$B$2:$C$595,2,FALSE),"")</f>
        <v>4 x 21 STD A53B ERW BLK PE</v>
      </c>
      <c r="E20" s="1" t="str">
        <f>_xlfn.IFNA(VLOOKUP(B20,'[1]Price-Delivered-08062026-113616'!$B$2:$C$595,2,FALSE),"")</f>
        <v/>
      </c>
      <c r="F20" s="1" t="s">
        <v>207</v>
      </c>
      <c r="G20" s="1">
        <v>10</v>
      </c>
      <c r="H20" s="16">
        <f t="shared" si="0"/>
        <v>210</v>
      </c>
      <c r="I20" s="17">
        <v>226.8</v>
      </c>
      <c r="J20" s="3">
        <v>6241.632440476189</v>
      </c>
      <c r="K20" s="3">
        <f t="shared" si="2"/>
        <v>1310.7428124999997</v>
      </c>
      <c r="L20" s="3">
        <f t="shared" si="3"/>
        <v>62.416324404761887</v>
      </c>
      <c r="M20" s="18">
        <f>SUM(L20*N6)</f>
        <v>0</v>
      </c>
      <c r="N20" s="18">
        <f t="shared" si="1"/>
        <v>0</v>
      </c>
    </row>
    <row r="21" spans="1:14" x14ac:dyDescent="0.25">
      <c r="A21" s="1" t="s">
        <v>48</v>
      </c>
      <c r="B21" s="1" t="s">
        <v>49</v>
      </c>
      <c r="C21" s="1" t="s">
        <v>44</v>
      </c>
      <c r="D21" s="1" t="str">
        <f>_xlfn.IFNA(VLOOKUP(C21,'[1]Price-Delivered-08062026-113616'!$B$2:$C$595,2,FALSE),"")</f>
        <v/>
      </c>
      <c r="E21" s="1" t="str">
        <f>_xlfn.IFNA(VLOOKUP(B21,'[1]Price-Delivered-08062026-113616'!$B$2:$C$595,2,FALSE),"")</f>
        <v>5 x 21 STD A53B ERW BLK PE</v>
      </c>
      <c r="F21" s="1" t="s">
        <v>208</v>
      </c>
      <c r="G21" s="1">
        <v>7</v>
      </c>
      <c r="H21" s="16">
        <f t="shared" si="0"/>
        <v>147</v>
      </c>
      <c r="I21" s="17">
        <v>307.23</v>
      </c>
      <c r="J21" s="3">
        <v>8449.3351190476205</v>
      </c>
      <c r="K21" s="3">
        <f t="shared" si="2"/>
        <v>1774.3603750000002</v>
      </c>
      <c r="L21" s="3">
        <f t="shared" si="3"/>
        <v>84.493351190476204</v>
      </c>
      <c r="M21" s="18">
        <f>SUM(L21*N6)</f>
        <v>0</v>
      </c>
      <c r="N21" s="18">
        <f t="shared" si="1"/>
        <v>0</v>
      </c>
    </row>
    <row r="22" spans="1:14" x14ac:dyDescent="0.25">
      <c r="A22" s="1" t="s">
        <v>50</v>
      </c>
      <c r="B22" s="1" t="s">
        <v>51</v>
      </c>
      <c r="C22" s="1" t="s">
        <v>44</v>
      </c>
      <c r="D22" s="1" t="str">
        <f>_xlfn.IFNA(VLOOKUP(C22,'[1]Price-Delivered-08062026-113616'!$B$2:$C$595,2,FALSE),"")</f>
        <v/>
      </c>
      <c r="E22" s="1" t="str">
        <f>_xlfn.IFNA(VLOOKUP(B22,'[1]Price-Delivered-08062026-113616'!$B$2:$C$595,2,FALSE),"")</f>
        <v>6 x 21 STD A53B ERW BLK PE</v>
      </c>
      <c r="F22" s="1" t="s">
        <v>209</v>
      </c>
      <c r="G22" s="1">
        <v>7</v>
      </c>
      <c r="H22" s="16">
        <f t="shared" si="0"/>
        <v>147</v>
      </c>
      <c r="I22" s="17">
        <v>398.79</v>
      </c>
      <c r="J22" s="3">
        <v>10974.895634920633</v>
      </c>
      <c r="K22" s="3">
        <f t="shared" si="2"/>
        <v>2304.728083333333</v>
      </c>
      <c r="L22" s="3">
        <f t="shared" si="3"/>
        <v>109.74895634920632</v>
      </c>
      <c r="M22" s="18">
        <f>SUM(L22*N6)</f>
        <v>0</v>
      </c>
      <c r="N22" s="18">
        <f t="shared" si="1"/>
        <v>0</v>
      </c>
    </row>
    <row r="23" spans="1:14" x14ac:dyDescent="0.25">
      <c r="A23" s="1" t="s">
        <v>52</v>
      </c>
      <c r="B23" s="1" t="s">
        <v>53</v>
      </c>
      <c r="C23" s="1" t="s">
        <v>44</v>
      </c>
      <c r="D23" s="1" t="str">
        <f>_xlfn.IFNA(VLOOKUP(C23,'[1]Price-Delivered-08062026-113616'!$B$2:$C$595,2,FALSE),"")</f>
        <v/>
      </c>
      <c r="E23" s="1" t="str">
        <f>_xlfn.IFNA(VLOOKUP(B23,'[1]Price-Delivered-08062026-113616'!$B$2:$C$595,2,FALSE),"")</f>
        <v>8 x 21 STD A53B ERW BLK PE</v>
      </c>
      <c r="F23" s="1" t="s">
        <v>210</v>
      </c>
      <c r="G23" s="1">
        <v>5</v>
      </c>
      <c r="H23" s="16">
        <f t="shared" si="0"/>
        <v>105</v>
      </c>
      <c r="I23" s="17">
        <v>600.17999999999995</v>
      </c>
      <c r="J23" s="3">
        <v>16517.223511904758</v>
      </c>
      <c r="K23" s="3">
        <f t="shared" si="2"/>
        <v>3468.616937499999</v>
      </c>
      <c r="L23" s="3">
        <f t="shared" si="3"/>
        <v>165.17223511904757</v>
      </c>
      <c r="M23" s="18">
        <f>SUM(L23*N6)</f>
        <v>0</v>
      </c>
      <c r="N23" s="18">
        <f t="shared" si="1"/>
        <v>0</v>
      </c>
    </row>
    <row r="24" spans="1:14" x14ac:dyDescent="0.25">
      <c r="A24" s="1" t="s">
        <v>54</v>
      </c>
      <c r="B24" s="1" t="s">
        <v>55</v>
      </c>
      <c r="C24" s="1" t="s">
        <v>44</v>
      </c>
      <c r="D24" s="1" t="str">
        <f>_xlfn.IFNA(VLOOKUP(C24,'[1]Price-Delivered-08062026-113616'!$B$2:$C$595,2,FALSE),"")</f>
        <v/>
      </c>
      <c r="E24" s="1" t="str">
        <f>_xlfn.IFNA(VLOOKUP(B24,'[1]Price-Delivered-08062026-113616'!$B$2:$C$595,2,FALSE),"")</f>
        <v>10 x 21 STD A53B ERW BLK PE</v>
      </c>
      <c r="F24" s="1" t="s">
        <v>211</v>
      </c>
      <c r="G24" s="1">
        <v>1</v>
      </c>
      <c r="H24" s="16">
        <f t="shared" si="0"/>
        <v>21</v>
      </c>
      <c r="I24" s="17">
        <v>850.92</v>
      </c>
      <c r="J24" s="3">
        <v>25757.243353174599</v>
      </c>
      <c r="K24" s="3">
        <f t="shared" si="2"/>
        <v>5409.0211041666662</v>
      </c>
      <c r="L24" s="3">
        <f t="shared" si="3"/>
        <v>257.57243353174601</v>
      </c>
      <c r="M24" s="18">
        <f>SUM(L24*N6)</f>
        <v>0</v>
      </c>
      <c r="N24" s="18">
        <f t="shared" si="1"/>
        <v>0</v>
      </c>
    </row>
    <row r="25" spans="1:14" x14ac:dyDescent="0.25">
      <c r="A25" s="1" t="s">
        <v>56</v>
      </c>
      <c r="B25" s="1" t="s">
        <v>57</v>
      </c>
      <c r="C25" s="1" t="s">
        <v>44</v>
      </c>
      <c r="D25" s="1" t="str">
        <f>_xlfn.IFNA(VLOOKUP(C25,'[1]Price-Delivered-08062026-113616'!$B$2:$C$595,2,FALSE),"")</f>
        <v/>
      </c>
      <c r="E25" s="1" t="str">
        <f>_xlfn.IFNA(VLOOKUP(B25,'[1]Price-Delivered-08062026-113616'!$B$2:$C$595,2,FALSE),"")</f>
        <v>12 x 21 STD A53B ERW BLK PE</v>
      </c>
      <c r="F25" s="1" t="s">
        <v>212</v>
      </c>
      <c r="G25" s="1">
        <v>1</v>
      </c>
      <c r="H25" s="16">
        <f t="shared" si="0"/>
        <v>21</v>
      </c>
      <c r="I25" s="17">
        <v>1041.8</v>
      </c>
      <c r="J25" s="3">
        <v>31535.479464285716</v>
      </c>
      <c r="K25" s="3">
        <f t="shared" si="2"/>
        <v>6622.4506874999997</v>
      </c>
      <c r="L25" s="3">
        <f t="shared" si="3"/>
        <v>315.35479464285714</v>
      </c>
      <c r="M25" s="18">
        <f>SUM(L25*N6)</f>
        <v>0</v>
      </c>
      <c r="N25" s="18">
        <f t="shared" si="1"/>
        <v>0</v>
      </c>
    </row>
    <row r="26" spans="1:14" x14ac:dyDescent="0.25">
      <c r="A26" s="1"/>
      <c r="B26" s="1"/>
      <c r="C26" s="1"/>
      <c r="D26" s="1" t="str">
        <f>_xlfn.IFNA(VLOOKUP(C26,'[1]Price-Delivered-08062026-113616'!$B$2:$C$595,2,FALSE),"")</f>
        <v/>
      </c>
      <c r="E26" s="1" t="str">
        <f>_xlfn.IFNA(VLOOKUP(B26,'[1]Price-Delivered-08062026-113616'!$B$2:$C$595,2,FALSE),"")</f>
        <v/>
      </c>
      <c r="F26" s="1" t="s">
        <v>213</v>
      </c>
      <c r="G26" s="1"/>
      <c r="H26" s="16"/>
      <c r="I26" s="17"/>
      <c r="J26" s="2"/>
      <c r="K26" s="3"/>
      <c r="L26" s="3"/>
      <c r="M26" s="2"/>
      <c r="N26" s="2"/>
    </row>
    <row r="27" spans="1:14" x14ac:dyDescent="0.25">
      <c r="A27" s="11" t="s">
        <v>58</v>
      </c>
      <c r="B27" s="12"/>
      <c r="C27" s="12"/>
      <c r="D27" s="1" t="str">
        <f>_xlfn.IFNA(VLOOKUP(C27,'[1]Price-Delivered-08062026-113616'!$B$2:$C$595,2,FALSE),"")</f>
        <v/>
      </c>
      <c r="E27" s="1" t="str">
        <f>_xlfn.IFNA(VLOOKUP(B27,'[1]Price-Delivered-08062026-113616'!$B$2:$C$595,2,FALSE),"")</f>
        <v/>
      </c>
      <c r="F27" s="1" t="s">
        <v>213</v>
      </c>
      <c r="G27" s="13"/>
      <c r="H27" s="13"/>
      <c r="I27" s="19"/>
      <c r="J27" s="14"/>
      <c r="K27" s="15"/>
      <c r="L27" s="15"/>
      <c r="M27" s="14"/>
      <c r="N27" s="14"/>
    </row>
    <row r="28" spans="1:14" x14ac:dyDescent="0.25">
      <c r="A28" s="13" t="s">
        <v>7</v>
      </c>
      <c r="B28" s="13" t="s">
        <v>8</v>
      </c>
      <c r="C28" s="13" t="s">
        <v>9</v>
      </c>
      <c r="D28" s="1" t="str">
        <f>_xlfn.IFNA(VLOOKUP(C28,'[1]Price-Delivered-08062026-113616'!$B$2:$C$595,2,FALSE),"")</f>
        <v/>
      </c>
      <c r="E28" s="1" t="str">
        <f>_xlfn.IFNA(VLOOKUP(B28,'[1]Price-Delivered-08062026-113616'!$B$2:$C$595,2,FALSE),"")</f>
        <v/>
      </c>
      <c r="F28" s="1" t="s">
        <v>213</v>
      </c>
      <c r="G28" s="13" t="s">
        <v>10</v>
      </c>
      <c r="H28" s="13" t="s">
        <v>11</v>
      </c>
      <c r="I28" s="19" t="s">
        <v>12</v>
      </c>
      <c r="J28" s="14" t="s">
        <v>13</v>
      </c>
      <c r="K28" s="15" t="s">
        <v>14</v>
      </c>
      <c r="L28" s="15" t="s">
        <v>15</v>
      </c>
      <c r="M28" s="14" t="s">
        <v>16</v>
      </c>
      <c r="N28" s="14" t="s">
        <v>17</v>
      </c>
    </row>
    <row r="29" spans="1:14" x14ac:dyDescent="0.25">
      <c r="A29" s="1" t="s">
        <v>45</v>
      </c>
      <c r="B29" s="1" t="s">
        <v>59</v>
      </c>
      <c r="C29" s="1" t="s">
        <v>44</v>
      </c>
      <c r="D29" s="24" t="str">
        <f>_xlfn.IFNA(VLOOKUP(C29,'[1]Price-Delivered-08062026-113616'!$B$2:$C$595,2,FALSE),"")</f>
        <v/>
      </c>
      <c r="E29" s="1" t="str">
        <f>_xlfn.IFNA(VLOOKUP(B29,'[1]Price-Delivered-08062026-113616'!$B$2:$C$595,2,FALSE),"")</f>
        <v/>
      </c>
      <c r="F29" s="24" t="s">
        <v>214</v>
      </c>
      <c r="G29" s="1">
        <v>10</v>
      </c>
      <c r="H29" s="16">
        <v>200</v>
      </c>
      <c r="I29" s="17">
        <v>216</v>
      </c>
      <c r="J29" s="3">
        <v>6241.632440476189</v>
      </c>
      <c r="K29" s="3">
        <f>SUM(L29*20)</f>
        <v>1248.3264880952377</v>
      </c>
      <c r="L29" s="3">
        <f t="shared" ref="L29:L30" si="4">SUM(J29/100)</f>
        <v>62.416324404761887</v>
      </c>
      <c r="M29" s="18">
        <f>SUM(L29*N6)</f>
        <v>0</v>
      </c>
      <c r="N29" s="18">
        <f>SUM(M29*20)</f>
        <v>0</v>
      </c>
    </row>
    <row r="30" spans="1:14" x14ac:dyDescent="0.25">
      <c r="A30" s="1" t="s">
        <v>50</v>
      </c>
      <c r="B30" s="1" t="s">
        <v>60</v>
      </c>
      <c r="C30" s="1" t="s">
        <v>44</v>
      </c>
      <c r="D30" s="1" t="str">
        <f>_xlfn.IFNA(VLOOKUP(C30,'[1]Price-Delivered-08062026-113616'!$B$2:$C$595,2,FALSE),"")</f>
        <v/>
      </c>
      <c r="E30" s="1" t="str">
        <f>_xlfn.IFNA(VLOOKUP(B30,'[1]Price-Delivered-08062026-113616'!$B$2:$C$595,2,FALSE),"")</f>
        <v>6 x 20 STD A53B ERW BLK PE</v>
      </c>
      <c r="F30" s="1" t="s">
        <v>215</v>
      </c>
      <c r="G30" s="1">
        <v>7</v>
      </c>
      <c r="H30" s="16">
        <v>140</v>
      </c>
      <c r="I30" s="17">
        <v>379.8</v>
      </c>
      <c r="J30" s="3">
        <v>10974.895634920633</v>
      </c>
      <c r="K30" s="3">
        <f>SUM(L30*20)</f>
        <v>2194.9791269841267</v>
      </c>
      <c r="L30" s="3">
        <f t="shared" si="4"/>
        <v>109.74895634920632</v>
      </c>
      <c r="M30" s="18">
        <f>SUM(L30*N6)</f>
        <v>0</v>
      </c>
      <c r="N30" s="20">
        <f>SUM(M30*20)</f>
        <v>0</v>
      </c>
    </row>
    <row r="31" spans="1:14" x14ac:dyDescent="0.25">
      <c r="B31" s="1"/>
      <c r="C31" s="1"/>
      <c r="D31" s="1" t="str">
        <f>_xlfn.IFNA(VLOOKUP(C31,'[1]Price-Delivered-08062026-113616'!$B$2:$C$595,2,FALSE),"")</f>
        <v/>
      </c>
      <c r="E31" s="1" t="str">
        <f>_xlfn.IFNA(VLOOKUP(B31,'[1]Price-Delivered-08062026-113616'!$B$2:$C$595,2,FALSE),"")</f>
        <v/>
      </c>
      <c r="F31" s="1" t="s">
        <v>213</v>
      </c>
      <c r="G31" s="1"/>
      <c r="H31" s="16"/>
      <c r="I31" s="17"/>
      <c r="J31" s="2"/>
      <c r="K31" s="3"/>
      <c r="L31" s="3"/>
      <c r="M31" s="2"/>
      <c r="N31" s="2"/>
    </row>
    <row r="32" spans="1:14" x14ac:dyDescent="0.25">
      <c r="A32" s="11" t="s">
        <v>61</v>
      </c>
      <c r="B32" s="12"/>
      <c r="C32" s="12"/>
      <c r="D32" s="1" t="str">
        <f>_xlfn.IFNA(VLOOKUP(C32,'[1]Price-Delivered-08062026-113616'!$B$2:$C$595,2,FALSE),"")</f>
        <v/>
      </c>
      <c r="E32" s="1" t="str">
        <f>_xlfn.IFNA(VLOOKUP(B32,'[1]Price-Delivered-08062026-113616'!$B$2:$C$595,2,FALSE),"")</f>
        <v/>
      </c>
      <c r="F32" s="1" t="s">
        <v>213</v>
      </c>
      <c r="G32" s="1"/>
      <c r="H32" s="16"/>
      <c r="I32" s="17"/>
      <c r="J32" s="2"/>
      <c r="K32" s="3"/>
      <c r="L32" s="3"/>
      <c r="M32" s="2"/>
      <c r="N32" s="2"/>
    </row>
    <row r="33" spans="1:14" x14ac:dyDescent="0.25">
      <c r="A33" s="13" t="s">
        <v>7</v>
      </c>
      <c r="B33" s="13" t="s">
        <v>8</v>
      </c>
      <c r="C33" s="13" t="s">
        <v>9</v>
      </c>
      <c r="D33" s="1" t="str">
        <f>_xlfn.IFNA(VLOOKUP(C33,'[1]Price-Delivered-08062026-113616'!$B$2:$C$595,2,FALSE),"")</f>
        <v/>
      </c>
      <c r="E33" s="1" t="str">
        <f>_xlfn.IFNA(VLOOKUP(B33,'[1]Price-Delivered-08062026-113616'!$B$2:$C$595,2,FALSE),"")</f>
        <v/>
      </c>
      <c r="F33" s="1" t="s">
        <v>213</v>
      </c>
      <c r="G33" s="13" t="s">
        <v>10</v>
      </c>
      <c r="H33" s="13" t="s">
        <v>11</v>
      </c>
      <c r="I33" s="19" t="s">
        <v>12</v>
      </c>
      <c r="J33" s="14" t="s">
        <v>13</v>
      </c>
      <c r="K33" s="15" t="s">
        <v>14</v>
      </c>
      <c r="L33" s="15" t="s">
        <v>15</v>
      </c>
      <c r="M33" s="14" t="s">
        <v>16</v>
      </c>
      <c r="N33" s="14" t="s">
        <v>17</v>
      </c>
    </row>
    <row r="34" spans="1:14" x14ac:dyDescent="0.25">
      <c r="A34" s="1" t="s">
        <v>18</v>
      </c>
      <c r="B34" s="1" t="s">
        <v>62</v>
      </c>
      <c r="C34" s="1" t="s">
        <v>63</v>
      </c>
      <c r="D34" s="24" t="str">
        <f>_xlfn.IFNA(VLOOKUP(C34,'[1]Price-Delivered-08062026-113616'!$B$2:$C$595,2,FALSE),"")</f>
        <v/>
      </c>
      <c r="E34" s="1" t="str">
        <f>_xlfn.IFNA(VLOOKUP(B34,'[1]Price-Delivered-08062026-113616'!$B$2:$C$595,2,FALSE),"")</f>
        <v/>
      </c>
      <c r="F34" s="24" t="s">
        <v>216</v>
      </c>
      <c r="G34" s="1">
        <v>127</v>
      </c>
      <c r="H34" s="16">
        <f t="shared" ref="H34:H42" si="5">SUM(G34*21)</f>
        <v>2667</v>
      </c>
      <c r="I34" s="17">
        <v>18.059999999999999</v>
      </c>
      <c r="J34" s="3">
        <v>751.35545634920629</v>
      </c>
      <c r="K34" s="3">
        <f t="shared" ref="K34:K42" si="6">SUM(L34*21)</f>
        <v>157.78464583333331</v>
      </c>
      <c r="L34" s="3">
        <f t="shared" ref="L34:L42" si="7">SUM(J34/100)</f>
        <v>7.5135545634920629</v>
      </c>
      <c r="M34" s="18">
        <f>SUM(L34*N6)</f>
        <v>0</v>
      </c>
      <c r="N34" s="18">
        <f t="shared" ref="N34:N42" si="8">SUM(M34*21)</f>
        <v>0</v>
      </c>
    </row>
    <row r="35" spans="1:14" x14ac:dyDescent="0.25">
      <c r="A35" s="1" t="s">
        <v>21</v>
      </c>
      <c r="B35" s="1" t="s">
        <v>64</v>
      </c>
      <c r="C35" s="1" t="s">
        <v>65</v>
      </c>
      <c r="D35" s="1" t="str">
        <f>_xlfn.IFNA(VLOOKUP(C35,'[1]Price-Delivered-08062026-113616'!$B$2:$C$595,2,FALSE),"")</f>
        <v>3/4 x 21 STD A53FB SURETHREAD BLK TC</v>
      </c>
      <c r="E35" s="1" t="str">
        <f>_xlfn.IFNA(VLOOKUP(B35,'[1]Price-Delivered-08062026-113616'!$B$2:$C$595,2,FALSE),"")</f>
        <v/>
      </c>
      <c r="F35" s="1" t="s">
        <v>217</v>
      </c>
      <c r="G35" s="1">
        <v>91</v>
      </c>
      <c r="H35" s="16">
        <f t="shared" si="5"/>
        <v>1911</v>
      </c>
      <c r="I35" s="17">
        <v>23.94</v>
      </c>
      <c r="J35" s="3">
        <v>884.66309523809514</v>
      </c>
      <c r="K35" s="3">
        <f t="shared" si="6"/>
        <v>185.77924999999999</v>
      </c>
      <c r="L35" s="3">
        <f t="shared" si="7"/>
        <v>8.8466309523809521</v>
      </c>
      <c r="M35" s="18">
        <f>SUM(L35*N6)</f>
        <v>0</v>
      </c>
      <c r="N35" s="18">
        <f t="shared" si="8"/>
        <v>0</v>
      </c>
    </row>
    <row r="36" spans="1:14" x14ac:dyDescent="0.25">
      <c r="A36" s="1" t="s">
        <v>24</v>
      </c>
      <c r="B36" s="1" t="s">
        <v>66</v>
      </c>
      <c r="C36" s="1" t="s">
        <v>67</v>
      </c>
      <c r="D36" s="1" t="str">
        <f>_xlfn.IFNA(VLOOKUP(C36,'[1]Price-Delivered-08062026-113616'!$B$2:$C$595,2,FALSE),"")</f>
        <v>1 x 21 STD A53FB SURETHREAD BLK TC</v>
      </c>
      <c r="E36" s="1" t="str">
        <f>_xlfn.IFNA(VLOOKUP(B36,'[1]Price-Delivered-08062026-113616'!$B$2:$C$595,2,FALSE),"")</f>
        <v/>
      </c>
      <c r="F36" s="1" t="s">
        <v>218</v>
      </c>
      <c r="G36" s="1">
        <v>70</v>
      </c>
      <c r="H36" s="16">
        <f t="shared" si="5"/>
        <v>1470</v>
      </c>
      <c r="I36" s="17">
        <v>35.49</v>
      </c>
      <c r="J36" s="3">
        <v>1169.7738095238096</v>
      </c>
      <c r="K36" s="3">
        <f t="shared" si="6"/>
        <v>245.6525</v>
      </c>
      <c r="L36" s="3">
        <f t="shared" si="7"/>
        <v>11.697738095238096</v>
      </c>
      <c r="M36" s="18">
        <f>SUM(L36*N6)</f>
        <v>0</v>
      </c>
      <c r="N36" s="18">
        <f t="shared" si="8"/>
        <v>0</v>
      </c>
    </row>
    <row r="37" spans="1:14" x14ac:dyDescent="0.25">
      <c r="A37" s="1" t="s">
        <v>27</v>
      </c>
      <c r="B37" s="1" t="s">
        <v>68</v>
      </c>
      <c r="C37" s="1" t="s">
        <v>69</v>
      </c>
      <c r="D37" s="1" t="str">
        <f>_xlfn.IFNA(VLOOKUP(C37,'[1]Price-Delivered-08062026-113616'!$B$2:$C$595,2,FALSE),"")</f>
        <v>1-1/4 x 21 STD A53FB SURETHREAD BLK TC</v>
      </c>
      <c r="E37" s="1" t="str">
        <f>_xlfn.IFNA(VLOOKUP(B37,'[1]Price-Delivered-08062026-113616'!$B$2:$C$595,2,FALSE),"")</f>
        <v/>
      </c>
      <c r="F37" s="1" t="s">
        <v>219</v>
      </c>
      <c r="G37" s="1">
        <v>51</v>
      </c>
      <c r="H37" s="16">
        <f t="shared" si="5"/>
        <v>1071</v>
      </c>
      <c r="I37" s="17">
        <v>47.88</v>
      </c>
      <c r="J37" s="3">
        <v>1515.0572420634917</v>
      </c>
      <c r="K37" s="3">
        <f t="shared" si="6"/>
        <v>318.16202083333326</v>
      </c>
      <c r="L37" s="3">
        <f t="shared" si="7"/>
        <v>15.150572420634917</v>
      </c>
      <c r="M37" s="18">
        <f>SUM(L37*N6)</f>
        <v>0</v>
      </c>
      <c r="N37" s="18">
        <f t="shared" si="8"/>
        <v>0</v>
      </c>
    </row>
    <row r="38" spans="1:14" x14ac:dyDescent="0.25">
      <c r="A38" s="1" t="s">
        <v>30</v>
      </c>
      <c r="B38" s="1" t="s">
        <v>70</v>
      </c>
      <c r="C38" s="1" t="s">
        <v>71</v>
      </c>
      <c r="D38" s="1" t="str">
        <f>_xlfn.IFNA(VLOOKUP(C38,'[1]Price-Delivered-08062026-113616'!$B$2:$C$595,2,FALSE),"")</f>
        <v>1-1/2 x 21 STD A53FB SURETHREAD BLK TC</v>
      </c>
      <c r="E38" s="1" t="str">
        <f>_xlfn.IFNA(VLOOKUP(B38,'[1]Price-Delivered-08062026-113616'!$B$2:$C$595,2,FALSE),"")</f>
        <v/>
      </c>
      <c r="F38" s="1" t="s">
        <v>220</v>
      </c>
      <c r="G38" s="1">
        <v>44</v>
      </c>
      <c r="H38" s="16">
        <f t="shared" si="5"/>
        <v>924</v>
      </c>
      <c r="I38" s="17">
        <v>57.54</v>
      </c>
      <c r="J38" s="3">
        <v>1815.3915674603174</v>
      </c>
      <c r="K38" s="3">
        <f t="shared" si="6"/>
        <v>381.23222916666663</v>
      </c>
      <c r="L38" s="3">
        <f t="shared" si="7"/>
        <v>18.153915674603173</v>
      </c>
      <c r="M38" s="18">
        <f>SUM(L38*N6)</f>
        <v>0</v>
      </c>
      <c r="N38" s="18">
        <f t="shared" si="8"/>
        <v>0</v>
      </c>
    </row>
    <row r="39" spans="1:14" x14ac:dyDescent="0.25">
      <c r="A39" s="1" t="s">
        <v>33</v>
      </c>
      <c r="B39" s="1" t="s">
        <v>72</v>
      </c>
      <c r="C39" s="1" t="s">
        <v>73</v>
      </c>
      <c r="D39" s="1" t="str">
        <f>_xlfn.IFNA(VLOOKUP(C39,'[1]Price-Delivered-08062026-113616'!$B$2:$C$595,2,FALSE),"")</f>
        <v>2 x 21 STD A53FB SURETHREAD BLK TC</v>
      </c>
      <c r="E39" s="1" t="str">
        <f>_xlfn.IFNA(VLOOKUP(B39,'[1]Price-Delivered-08062026-113616'!$B$2:$C$595,2,FALSE),"")</f>
        <v/>
      </c>
      <c r="F39" s="1" t="s">
        <v>221</v>
      </c>
      <c r="G39" s="1">
        <v>29</v>
      </c>
      <c r="H39" s="16">
        <f t="shared" si="5"/>
        <v>609</v>
      </c>
      <c r="I39" s="17">
        <v>77.28</v>
      </c>
      <c r="J39" s="3">
        <v>2442.7640873015876</v>
      </c>
      <c r="K39" s="3">
        <f t="shared" si="6"/>
        <v>512.98045833333333</v>
      </c>
      <c r="L39" s="3">
        <f t="shared" si="7"/>
        <v>24.427640873015875</v>
      </c>
      <c r="M39" s="18">
        <f>SUM(L39*N6)</f>
        <v>0</v>
      </c>
      <c r="N39" s="18">
        <f t="shared" si="8"/>
        <v>0</v>
      </c>
    </row>
    <row r="40" spans="1:14" x14ac:dyDescent="0.25">
      <c r="A40" s="1" t="s">
        <v>36</v>
      </c>
      <c r="B40" s="1" t="s">
        <v>74</v>
      </c>
      <c r="C40" s="1" t="s">
        <v>75</v>
      </c>
      <c r="D40" s="1" t="str">
        <f>_xlfn.IFNA(VLOOKUP(C40,'[1]Price-Delivered-08062026-113616'!$B$2:$C$595,2,FALSE),"")</f>
        <v>2-1/2 x 21 STD A53FB SURETHREAD BLK TC</v>
      </c>
      <c r="E40" s="1" t="str">
        <f>_xlfn.IFNA(VLOOKUP(B40,'[1]Price-Delivered-08062026-113616'!$B$2:$C$595,2,FALSE),"")</f>
        <v/>
      </c>
      <c r="F40" s="1" t="s">
        <v>222</v>
      </c>
      <c r="G40" s="1">
        <v>20</v>
      </c>
      <c r="H40" s="16">
        <f t="shared" si="5"/>
        <v>420</v>
      </c>
      <c r="I40" s="17">
        <v>122.85</v>
      </c>
      <c r="J40" s="3">
        <v>3871.0505952380954</v>
      </c>
      <c r="K40" s="3">
        <f t="shared" si="6"/>
        <v>812.92062500000009</v>
      </c>
      <c r="L40" s="3">
        <f t="shared" si="7"/>
        <v>38.710505952380956</v>
      </c>
      <c r="M40" s="18">
        <f>SUM(L40*N6)</f>
        <v>0</v>
      </c>
      <c r="N40" s="18">
        <f t="shared" si="8"/>
        <v>0</v>
      </c>
    </row>
    <row r="41" spans="1:14" x14ac:dyDescent="0.25">
      <c r="A41" s="1" t="s">
        <v>39</v>
      </c>
      <c r="B41" s="1" t="s">
        <v>76</v>
      </c>
      <c r="C41" s="1" t="s">
        <v>77</v>
      </c>
      <c r="D41" s="1" t="str">
        <f>_xlfn.IFNA(VLOOKUP(C41,'[1]Price-Delivered-08062026-113616'!$B$2:$C$595,2,FALSE),"")</f>
        <v>3 x 21 STD A53FB SURETHREAD BLK TC</v>
      </c>
      <c r="E41" s="1" t="str">
        <f>_xlfn.IFNA(VLOOKUP(B41,'[1]Price-Delivered-08062026-113616'!$B$2:$C$595,2,FALSE),"")</f>
        <v/>
      </c>
      <c r="F41" s="1" t="s">
        <v>223</v>
      </c>
      <c r="G41" s="1">
        <v>13</v>
      </c>
      <c r="H41" s="16">
        <f t="shared" si="5"/>
        <v>273</v>
      </c>
      <c r="I41" s="17">
        <v>161.28</v>
      </c>
      <c r="J41" s="3">
        <v>5059.0696428571428</v>
      </c>
      <c r="K41" s="3">
        <f t="shared" si="6"/>
        <v>1062.4046249999999</v>
      </c>
      <c r="L41" s="3">
        <f t="shared" si="7"/>
        <v>50.590696428571427</v>
      </c>
      <c r="M41" s="18">
        <f>SUM(L41*N6)</f>
        <v>0</v>
      </c>
      <c r="N41" s="18">
        <f t="shared" si="8"/>
        <v>0</v>
      </c>
    </row>
    <row r="42" spans="1:14" x14ac:dyDescent="0.25">
      <c r="A42" s="1" t="s">
        <v>45</v>
      </c>
      <c r="B42" s="1" t="s">
        <v>78</v>
      </c>
      <c r="C42" s="1" t="s">
        <v>79</v>
      </c>
      <c r="D42" s="1" t="str">
        <f>_xlfn.IFNA(VLOOKUP(C42,'[1]Price-Delivered-08062026-113616'!$B$2:$C$595,2,FALSE),"")</f>
        <v>4 x 21 STD A53FB SURETHREAD BLK TC</v>
      </c>
      <c r="E42" s="1" t="str">
        <f>_xlfn.IFNA(VLOOKUP(B42,'[1]Price-Delivered-08062026-113616'!$B$2:$C$595,2,FALSE),"")</f>
        <v/>
      </c>
      <c r="F42" s="1" t="s">
        <v>224</v>
      </c>
      <c r="G42" s="1">
        <v>10</v>
      </c>
      <c r="H42" s="16">
        <f t="shared" si="5"/>
        <v>210</v>
      </c>
      <c r="I42" s="17">
        <v>229.32</v>
      </c>
      <c r="J42" s="3">
        <v>7208.1681547619037</v>
      </c>
      <c r="K42" s="3">
        <f t="shared" si="6"/>
        <v>1513.7153125</v>
      </c>
      <c r="L42" s="3">
        <f t="shared" si="7"/>
        <v>72.081681547619041</v>
      </c>
      <c r="M42" s="18">
        <f>SUM(L42*N6)</f>
        <v>0</v>
      </c>
      <c r="N42" s="18">
        <f t="shared" si="8"/>
        <v>0</v>
      </c>
    </row>
    <row r="43" spans="1:14" x14ac:dyDescent="0.25">
      <c r="B43" s="1"/>
      <c r="C43" s="1"/>
      <c r="D43" s="1" t="str">
        <f>_xlfn.IFNA(VLOOKUP(C43,'[1]Price-Delivered-08062026-113616'!$B$2:$C$595,2,FALSE),"")</f>
        <v/>
      </c>
      <c r="E43" s="1" t="str">
        <f>_xlfn.IFNA(VLOOKUP(B43,'[1]Price-Delivered-08062026-113616'!$B$2:$C$595,2,FALSE),"")</f>
        <v/>
      </c>
      <c r="F43" s="1" t="s">
        <v>213</v>
      </c>
      <c r="G43" s="1"/>
      <c r="H43" s="1"/>
      <c r="I43" s="17"/>
      <c r="J43" s="2"/>
      <c r="K43" s="3"/>
      <c r="L43" s="3"/>
      <c r="M43" s="2"/>
      <c r="N43" s="2"/>
    </row>
    <row r="44" spans="1:14" x14ac:dyDescent="0.25">
      <c r="A44" s="11" t="s">
        <v>80</v>
      </c>
      <c r="B44" s="12"/>
      <c r="C44" s="12"/>
      <c r="D44" s="1" t="str">
        <f>_xlfn.IFNA(VLOOKUP(C44,'[1]Price-Delivered-08062026-113616'!$B$2:$C$595,2,FALSE),"")</f>
        <v/>
      </c>
      <c r="E44" s="1" t="str">
        <f>_xlfn.IFNA(VLOOKUP(B44,'[1]Price-Delivered-08062026-113616'!$B$2:$C$595,2,FALSE),"")</f>
        <v/>
      </c>
      <c r="F44" s="1" t="s">
        <v>213</v>
      </c>
      <c r="G44" s="1"/>
      <c r="H44" s="1"/>
      <c r="I44" s="17"/>
      <c r="J44" s="2"/>
      <c r="K44" s="3"/>
      <c r="L44" s="3"/>
      <c r="M44" s="2"/>
      <c r="N44" s="2"/>
    </row>
    <row r="45" spans="1:14" x14ac:dyDescent="0.25">
      <c r="A45" s="13" t="s">
        <v>7</v>
      </c>
      <c r="B45" s="13" t="s">
        <v>8</v>
      </c>
      <c r="C45" s="13" t="s">
        <v>9</v>
      </c>
      <c r="D45" s="1" t="str">
        <f>_xlfn.IFNA(VLOOKUP(C45,'[1]Price-Delivered-08062026-113616'!$B$2:$C$595,2,FALSE),"")</f>
        <v/>
      </c>
      <c r="E45" s="1" t="str">
        <f>_xlfn.IFNA(VLOOKUP(B45,'[1]Price-Delivered-08062026-113616'!$B$2:$C$595,2,FALSE),"")</f>
        <v/>
      </c>
      <c r="F45" s="1" t="s">
        <v>213</v>
      </c>
      <c r="G45" s="13" t="s">
        <v>10</v>
      </c>
      <c r="H45" s="13" t="s">
        <v>11</v>
      </c>
      <c r="I45" s="19" t="s">
        <v>12</v>
      </c>
      <c r="J45" s="14" t="s">
        <v>13</v>
      </c>
      <c r="K45" s="15" t="s">
        <v>14</v>
      </c>
      <c r="L45" s="15" t="s">
        <v>15</v>
      </c>
      <c r="M45" s="14" t="s">
        <v>16</v>
      </c>
      <c r="N45" s="14" t="s">
        <v>17</v>
      </c>
    </row>
    <row r="46" spans="1:14" x14ac:dyDescent="0.25">
      <c r="A46" s="1" t="s">
        <v>18</v>
      </c>
      <c r="B46" s="1" t="s">
        <v>81</v>
      </c>
      <c r="C46" s="1" t="s">
        <v>82</v>
      </c>
      <c r="D46" s="24" t="str">
        <f>_xlfn.IFNA(VLOOKUP(C46,'[1]Price-Delivered-08062026-113616'!$B$2:$C$595,2,FALSE),"")</f>
        <v/>
      </c>
      <c r="E46" s="1" t="str">
        <f>_xlfn.IFNA(VLOOKUP(B46,'[1]Price-Delivered-08062026-113616'!$B$2:$C$595,2,FALSE),"")</f>
        <v/>
      </c>
      <c r="F46" s="24" t="s">
        <v>225</v>
      </c>
      <c r="G46" s="1">
        <v>127</v>
      </c>
      <c r="H46" s="16">
        <f t="shared" ref="H46:H54" si="9">SUM(G46*10)</f>
        <v>1270</v>
      </c>
      <c r="I46" s="17">
        <v>8.5</v>
      </c>
      <c r="J46" s="3">
        <v>751.41319444444434</v>
      </c>
      <c r="K46" s="3">
        <f>SUM(L46*10)</f>
        <v>75.141319444444434</v>
      </c>
      <c r="L46" s="3">
        <f t="shared" ref="L46:L54" si="10">SUM(J46/100)</f>
        <v>7.5141319444444434</v>
      </c>
      <c r="M46" s="18">
        <f>SUM(L46*N6)</f>
        <v>0</v>
      </c>
      <c r="N46" s="18">
        <f t="shared" ref="N46:N54" si="11">SUM(M46*10)</f>
        <v>0</v>
      </c>
    </row>
    <row r="47" spans="1:14" x14ac:dyDescent="0.25">
      <c r="A47" s="1" t="s">
        <v>21</v>
      </c>
      <c r="B47" s="1" t="s">
        <v>83</v>
      </c>
      <c r="C47" s="1" t="s">
        <v>84</v>
      </c>
      <c r="D47" s="1" t="str">
        <f>_xlfn.IFNA(VLOOKUP(C47,'[1]Price-Delivered-08062026-113616'!$B$2:$C$595,2,FALSE),"")</f>
        <v>3/4 x 10 STD A53FB SURETHREAD BLK TBE</v>
      </c>
      <c r="E47" s="1" t="str">
        <f>_xlfn.IFNA(VLOOKUP(B47,'[1]Price-Delivered-08062026-113616'!$B$2:$C$595,2,FALSE),"")</f>
        <v/>
      </c>
      <c r="F47" s="1" t="s">
        <v>226</v>
      </c>
      <c r="G47" s="1">
        <v>91</v>
      </c>
      <c r="H47" s="16">
        <f t="shared" si="9"/>
        <v>910</v>
      </c>
      <c r="I47" s="17">
        <v>11.3</v>
      </c>
      <c r="J47" s="3">
        <v>884.60535714285732</v>
      </c>
      <c r="K47" s="3">
        <f t="shared" ref="K47:K54" si="12">SUM(L47*10)</f>
        <v>88.460535714285726</v>
      </c>
      <c r="L47" s="3">
        <f t="shared" si="10"/>
        <v>8.8460535714285733</v>
      </c>
      <c r="M47" s="18">
        <f>SUM(L47*N6)</f>
        <v>0</v>
      </c>
      <c r="N47" s="18">
        <f t="shared" si="11"/>
        <v>0</v>
      </c>
    </row>
    <row r="48" spans="1:14" x14ac:dyDescent="0.25">
      <c r="A48" s="1" t="s">
        <v>24</v>
      </c>
      <c r="B48" s="1" t="s">
        <v>85</v>
      </c>
      <c r="C48" s="1" t="s">
        <v>86</v>
      </c>
      <c r="D48" s="1" t="str">
        <f>_xlfn.IFNA(VLOOKUP(C48,'[1]Price-Delivered-08062026-113616'!$B$2:$C$595,2,FALSE),"")</f>
        <v>1 x 10 STD A53FB SURETHREAD BLK TBE</v>
      </c>
      <c r="E48" s="1" t="str">
        <f>_xlfn.IFNA(VLOOKUP(B48,'[1]Price-Delivered-08062026-113616'!$B$2:$C$595,2,FALSE),"")</f>
        <v/>
      </c>
      <c r="F48" s="1" t="s">
        <v>227</v>
      </c>
      <c r="G48" s="1">
        <v>70</v>
      </c>
      <c r="H48" s="16">
        <f t="shared" si="9"/>
        <v>700</v>
      </c>
      <c r="I48" s="17">
        <v>16.8</v>
      </c>
      <c r="J48" s="3">
        <v>1169.7738095238096</v>
      </c>
      <c r="K48" s="3">
        <f t="shared" si="12"/>
        <v>116.97738095238095</v>
      </c>
      <c r="L48" s="3">
        <f t="shared" si="10"/>
        <v>11.697738095238096</v>
      </c>
      <c r="M48" s="18">
        <f>SUM(L48*N6)</f>
        <v>0</v>
      </c>
      <c r="N48" s="18">
        <f t="shared" si="11"/>
        <v>0</v>
      </c>
    </row>
    <row r="49" spans="1:14" x14ac:dyDescent="0.25">
      <c r="A49" s="1" t="s">
        <v>27</v>
      </c>
      <c r="B49" s="1" t="s">
        <v>87</v>
      </c>
      <c r="C49" s="1" t="s">
        <v>88</v>
      </c>
      <c r="D49" s="1" t="str">
        <f>_xlfn.IFNA(VLOOKUP(C49,'[1]Price-Delivered-08062026-113616'!$B$2:$C$595,2,FALSE),"")</f>
        <v>1-1/4 x 10 STD A53FB SURETHREAD BLK TBE</v>
      </c>
      <c r="E49" s="1" t="str">
        <f>_xlfn.IFNA(VLOOKUP(B49,'[1]Price-Delivered-08062026-113616'!$B$2:$C$595,2,FALSE),"")</f>
        <v/>
      </c>
      <c r="F49" s="1" t="s">
        <v>228</v>
      </c>
      <c r="G49" s="1">
        <v>51</v>
      </c>
      <c r="H49" s="16">
        <f t="shared" si="9"/>
        <v>510</v>
      </c>
      <c r="I49" s="17">
        <v>22.7</v>
      </c>
      <c r="J49" s="3">
        <v>1515.0572420634917</v>
      </c>
      <c r="K49" s="3">
        <f t="shared" si="12"/>
        <v>151.50572420634919</v>
      </c>
      <c r="L49" s="3">
        <f t="shared" si="10"/>
        <v>15.150572420634917</v>
      </c>
      <c r="M49" s="18">
        <f>SUM(L49*N6)</f>
        <v>0</v>
      </c>
      <c r="N49" s="18">
        <f t="shared" si="11"/>
        <v>0</v>
      </c>
    </row>
    <row r="50" spans="1:14" x14ac:dyDescent="0.25">
      <c r="A50" s="1" t="s">
        <v>30</v>
      </c>
      <c r="B50" s="1" t="s">
        <v>89</v>
      </c>
      <c r="C50" s="1" t="s">
        <v>90</v>
      </c>
      <c r="D50" s="1" t="str">
        <f>_xlfn.IFNA(VLOOKUP(C50,'[1]Price-Delivered-08062026-113616'!$B$2:$C$595,2,FALSE),"")</f>
        <v>1-1/2 x 10 STD A53FB SURETHREAD BLK TBE</v>
      </c>
      <c r="E50" s="1" t="str">
        <f>_xlfn.IFNA(VLOOKUP(B50,'[1]Price-Delivered-08062026-113616'!$B$2:$C$595,2,FALSE),"")</f>
        <v/>
      </c>
      <c r="F50" s="1" t="s">
        <v>229</v>
      </c>
      <c r="G50" s="1">
        <v>44</v>
      </c>
      <c r="H50" s="16">
        <f t="shared" si="9"/>
        <v>440</v>
      </c>
      <c r="I50" s="17">
        <v>27.2</v>
      </c>
      <c r="J50" s="3">
        <v>1815.3915674603174</v>
      </c>
      <c r="K50" s="3">
        <f t="shared" si="12"/>
        <v>181.53915674603172</v>
      </c>
      <c r="L50" s="3">
        <f t="shared" si="10"/>
        <v>18.153915674603173</v>
      </c>
      <c r="M50" s="18">
        <f>SUM(L50*N6)</f>
        <v>0</v>
      </c>
      <c r="N50" s="18">
        <f t="shared" si="11"/>
        <v>0</v>
      </c>
    </row>
    <row r="51" spans="1:14" x14ac:dyDescent="0.25">
      <c r="A51" s="1" t="s">
        <v>33</v>
      </c>
      <c r="B51" s="1" t="s">
        <v>91</v>
      </c>
      <c r="C51" s="1" t="s">
        <v>92</v>
      </c>
      <c r="D51" s="1" t="str">
        <f>_xlfn.IFNA(VLOOKUP(C51,'[1]Price-Delivered-08062026-113616'!$B$2:$C$595,2,FALSE),"")</f>
        <v>2 x 10 STD A53FB SURETHREAD BLK TBE</v>
      </c>
      <c r="E51" s="1" t="str">
        <f>_xlfn.IFNA(VLOOKUP(B51,'[1]Price-Delivered-08062026-113616'!$B$2:$C$595,2,FALSE),"")</f>
        <v/>
      </c>
      <c r="F51" s="1" t="s">
        <v>230</v>
      </c>
      <c r="G51" s="1">
        <v>29</v>
      </c>
      <c r="H51" s="16">
        <f t="shared" si="9"/>
        <v>290</v>
      </c>
      <c r="I51" s="17">
        <v>36.6</v>
      </c>
      <c r="J51" s="3">
        <v>2442.7640873015876</v>
      </c>
      <c r="K51" s="3">
        <f t="shared" si="12"/>
        <v>244.27640873015875</v>
      </c>
      <c r="L51" s="3">
        <f t="shared" si="10"/>
        <v>24.427640873015875</v>
      </c>
      <c r="M51" s="18">
        <f>SUM(L51*N6)</f>
        <v>0</v>
      </c>
      <c r="N51" s="18">
        <f t="shared" si="11"/>
        <v>0</v>
      </c>
    </row>
    <row r="52" spans="1:14" x14ac:dyDescent="0.25">
      <c r="A52" s="1" t="s">
        <v>36</v>
      </c>
      <c r="B52" s="1" t="s">
        <v>93</v>
      </c>
      <c r="C52" s="1" t="s">
        <v>94</v>
      </c>
      <c r="D52" s="1" t="str">
        <f>_xlfn.IFNA(VLOOKUP(C52,'[1]Price-Delivered-08062026-113616'!$B$2:$C$595,2,FALSE),"")</f>
        <v>2-1/2 x 10 STD A53FB SURETHREAD BLK TBE</v>
      </c>
      <c r="E52" s="1" t="str">
        <f>_xlfn.IFNA(VLOOKUP(B52,'[1]Price-Delivered-08062026-113616'!$B$2:$C$595,2,FALSE),"")</f>
        <v/>
      </c>
      <c r="F52" s="1" t="s">
        <v>231</v>
      </c>
      <c r="G52" s="1">
        <v>20</v>
      </c>
      <c r="H52" s="16">
        <f t="shared" si="9"/>
        <v>200</v>
      </c>
      <c r="I52" s="17">
        <v>58</v>
      </c>
      <c r="J52" s="3">
        <v>3871.0505952380954</v>
      </c>
      <c r="K52" s="3">
        <f t="shared" si="12"/>
        <v>387.10505952380959</v>
      </c>
      <c r="L52" s="3">
        <f t="shared" si="10"/>
        <v>38.710505952380956</v>
      </c>
      <c r="M52" s="18">
        <f>SUM(L52*N6)</f>
        <v>0</v>
      </c>
      <c r="N52" s="18">
        <f t="shared" si="11"/>
        <v>0</v>
      </c>
    </row>
    <row r="53" spans="1:14" x14ac:dyDescent="0.25">
      <c r="A53" s="1" t="s">
        <v>39</v>
      </c>
      <c r="B53" s="1" t="s">
        <v>95</v>
      </c>
      <c r="C53" s="1" t="s">
        <v>96</v>
      </c>
      <c r="D53" s="1" t="str">
        <f>_xlfn.IFNA(VLOOKUP(C53,'[1]Price-Delivered-08062026-113616'!$B$2:$C$595,2,FALSE),"")</f>
        <v>3 x 10 STD A53FB SURETHREAD BLK TBE</v>
      </c>
      <c r="E53" s="1" t="str">
        <f>_xlfn.IFNA(VLOOKUP(B53,'[1]Price-Delivered-08062026-113616'!$B$2:$C$595,2,FALSE),"")</f>
        <v/>
      </c>
      <c r="F53" s="1" t="s">
        <v>232</v>
      </c>
      <c r="G53" s="1">
        <v>13</v>
      </c>
      <c r="H53" s="16">
        <f t="shared" si="9"/>
        <v>130</v>
      </c>
      <c r="I53" s="17">
        <v>75.8</v>
      </c>
      <c r="J53" s="3">
        <v>5059.0696428571428</v>
      </c>
      <c r="K53" s="3">
        <f t="shared" si="12"/>
        <v>505.90696428571425</v>
      </c>
      <c r="L53" s="3">
        <f t="shared" si="10"/>
        <v>50.590696428571427</v>
      </c>
      <c r="M53" s="18">
        <f>SUM(L53*N6)</f>
        <v>0</v>
      </c>
      <c r="N53" s="18">
        <f t="shared" si="11"/>
        <v>0</v>
      </c>
    </row>
    <row r="54" spans="1:14" x14ac:dyDescent="0.25">
      <c r="A54" s="1" t="s">
        <v>45</v>
      </c>
      <c r="B54" s="1" t="s">
        <v>97</v>
      </c>
      <c r="C54" s="1" t="s">
        <v>98</v>
      </c>
      <c r="D54" s="1" t="str">
        <f>_xlfn.IFNA(VLOOKUP(C54,'[1]Price-Delivered-08062026-113616'!$B$2:$C$595,2,FALSE),"")</f>
        <v>4 x 10 STD A53FB SURETHREAD BLK TBE</v>
      </c>
      <c r="E54" s="1" t="str">
        <f>_xlfn.IFNA(VLOOKUP(B54,'[1]Price-Delivered-08062026-113616'!$B$2:$C$595,2,FALSE),"")</f>
        <v/>
      </c>
      <c r="F54" s="1" t="s">
        <v>233</v>
      </c>
      <c r="G54" s="1">
        <v>10</v>
      </c>
      <c r="H54" s="16">
        <f t="shared" si="9"/>
        <v>100</v>
      </c>
      <c r="I54" s="17">
        <v>108</v>
      </c>
      <c r="J54" s="3">
        <v>7208.1681547619037</v>
      </c>
      <c r="K54" s="3">
        <f t="shared" si="12"/>
        <v>720.81681547619041</v>
      </c>
      <c r="L54" s="3">
        <f t="shared" si="10"/>
        <v>72.081681547619041</v>
      </c>
      <c r="M54" s="18">
        <f>SUM(L54*N6)</f>
        <v>0</v>
      </c>
      <c r="N54" s="18">
        <f t="shared" si="11"/>
        <v>0</v>
      </c>
    </row>
    <row r="55" spans="1:14" x14ac:dyDescent="0.25">
      <c r="B55" s="1"/>
      <c r="C55" s="1"/>
      <c r="D55" s="1" t="str">
        <f>_xlfn.IFNA(VLOOKUP(C55,'[1]Price-Delivered-08062026-113616'!$B$2:$C$595,2,FALSE),"")</f>
        <v/>
      </c>
      <c r="E55" s="1" t="str">
        <f>_xlfn.IFNA(VLOOKUP(B55,'[1]Price-Delivered-08062026-113616'!$B$2:$C$595,2,FALSE),"")</f>
        <v/>
      </c>
      <c r="F55" s="1" t="s">
        <v>213</v>
      </c>
      <c r="G55" s="1"/>
      <c r="H55" s="1"/>
      <c r="I55" s="17"/>
      <c r="J55" s="2"/>
      <c r="K55" s="3"/>
      <c r="L55" s="3"/>
      <c r="M55" s="2"/>
      <c r="N55" s="2"/>
    </row>
    <row r="56" spans="1:14" x14ac:dyDescent="0.25">
      <c r="A56" s="11" t="s">
        <v>99</v>
      </c>
      <c r="B56" s="12"/>
      <c r="C56" s="12"/>
      <c r="D56" s="1" t="str">
        <f>_xlfn.IFNA(VLOOKUP(C56,'[1]Price-Delivered-08062026-113616'!$B$2:$C$595,2,FALSE),"")</f>
        <v/>
      </c>
      <c r="E56" s="1" t="str">
        <f>_xlfn.IFNA(VLOOKUP(B56,'[1]Price-Delivered-08062026-113616'!$B$2:$C$595,2,FALSE),"")</f>
        <v/>
      </c>
      <c r="F56" s="1" t="s">
        <v>213</v>
      </c>
      <c r="G56" s="1"/>
      <c r="H56" s="1"/>
      <c r="I56" s="17"/>
      <c r="J56" s="2"/>
      <c r="K56" s="3"/>
      <c r="L56" s="3"/>
      <c r="M56" s="2"/>
      <c r="N56" s="2"/>
    </row>
    <row r="57" spans="1:14" x14ac:dyDescent="0.25">
      <c r="A57" s="13" t="s">
        <v>7</v>
      </c>
      <c r="B57" s="13" t="s">
        <v>8</v>
      </c>
      <c r="C57" s="13" t="s">
        <v>9</v>
      </c>
      <c r="D57" s="1" t="str">
        <f>_xlfn.IFNA(VLOOKUP(C57,'[1]Price-Delivered-08062026-113616'!$B$2:$C$595,2,FALSE),"")</f>
        <v/>
      </c>
      <c r="E57" s="1" t="str">
        <f>_xlfn.IFNA(VLOOKUP(B57,'[1]Price-Delivered-08062026-113616'!$B$2:$C$595,2,FALSE),"")</f>
        <v/>
      </c>
      <c r="F57" s="1" t="s">
        <v>213</v>
      </c>
      <c r="G57" s="13" t="s">
        <v>10</v>
      </c>
      <c r="H57" s="13" t="s">
        <v>11</v>
      </c>
      <c r="I57" s="19" t="s">
        <v>12</v>
      </c>
      <c r="J57" s="14" t="s">
        <v>13</v>
      </c>
      <c r="K57" s="15" t="s">
        <v>14</v>
      </c>
      <c r="L57" s="15" t="s">
        <v>15</v>
      </c>
      <c r="M57" s="14" t="s">
        <v>16</v>
      </c>
      <c r="N57" s="14" t="s">
        <v>17</v>
      </c>
    </row>
    <row r="58" spans="1:14" x14ac:dyDescent="0.25">
      <c r="A58" s="1" t="s">
        <v>18</v>
      </c>
      <c r="B58" s="1" t="s">
        <v>100</v>
      </c>
      <c r="C58" s="1" t="s">
        <v>44</v>
      </c>
      <c r="D58" s="24" t="str">
        <f>_xlfn.IFNA(VLOOKUP(C58,'[1]Price-Delivered-08062026-113616'!$B$2:$C$595,2,FALSE),"")</f>
        <v/>
      </c>
      <c r="E58" s="1" t="str">
        <f>_xlfn.IFNA(VLOOKUP(B58,'[1]Price-Delivered-08062026-113616'!$B$2:$C$595,2,FALSE),"")</f>
        <v/>
      </c>
      <c r="F58" s="24" t="s">
        <v>234</v>
      </c>
      <c r="G58" s="1">
        <v>91</v>
      </c>
      <c r="H58" s="16">
        <f t="shared" ref="H58:H66" si="13">SUM(G58*21)</f>
        <v>1911</v>
      </c>
      <c r="I58" s="17">
        <v>22.89</v>
      </c>
      <c r="J58" s="3">
        <v>884.85555555555561</v>
      </c>
      <c r="K58" s="3">
        <f t="shared" ref="K58:K66" si="14">SUM(L58*21)</f>
        <v>185.81966666666668</v>
      </c>
      <c r="L58" s="3">
        <f t="shared" ref="L58:L66" si="15">SUM(J58/100)</f>
        <v>8.8485555555555564</v>
      </c>
      <c r="M58" s="18">
        <f>SUM(L58*N6)</f>
        <v>0</v>
      </c>
      <c r="N58" s="18">
        <f t="shared" ref="N58:N66" si="16">SUM(M58*21)</f>
        <v>0</v>
      </c>
    </row>
    <row r="59" spans="1:14" x14ac:dyDescent="0.25">
      <c r="A59" s="1" t="s">
        <v>21</v>
      </c>
      <c r="B59" s="1" t="s">
        <v>101</v>
      </c>
      <c r="C59" s="1" t="s">
        <v>44</v>
      </c>
      <c r="D59" s="1" t="str">
        <f>_xlfn.IFNA(VLOOKUP(C59,'[1]Price-Delivered-08062026-113616'!$B$2:$C$595,2,FALSE),"")</f>
        <v/>
      </c>
      <c r="E59" s="1" t="str">
        <f>_xlfn.IFNA(VLOOKUP(B59,'[1]Price-Delivered-08062026-113616'!$B$2:$C$595,2,FALSE),"")</f>
        <v>3/4 x 21 XH A53FB SURETHREAD BLK PE</v>
      </c>
      <c r="F59" s="1" t="s">
        <v>235</v>
      </c>
      <c r="G59" s="1">
        <v>79</v>
      </c>
      <c r="H59" s="16">
        <f t="shared" si="13"/>
        <v>1659</v>
      </c>
      <c r="I59" s="17">
        <v>31.08</v>
      </c>
      <c r="J59" s="3">
        <v>1087.2756944444443</v>
      </c>
      <c r="K59" s="3">
        <f t="shared" si="14"/>
        <v>228.32789583333332</v>
      </c>
      <c r="L59" s="3">
        <f t="shared" si="15"/>
        <v>10.872756944444443</v>
      </c>
      <c r="M59" s="18">
        <f>SUM(L59*N6)</f>
        <v>0</v>
      </c>
      <c r="N59" s="18">
        <f t="shared" si="16"/>
        <v>0</v>
      </c>
    </row>
    <row r="60" spans="1:14" x14ac:dyDescent="0.25">
      <c r="A60" s="1" t="s">
        <v>24</v>
      </c>
      <c r="B60" s="1" t="s">
        <v>102</v>
      </c>
      <c r="C60" s="1" t="s">
        <v>44</v>
      </c>
      <c r="D60" s="1" t="str">
        <f>_xlfn.IFNA(VLOOKUP(C60,'[1]Price-Delivered-08062026-113616'!$B$2:$C$595,2,FALSE),"")</f>
        <v/>
      </c>
      <c r="E60" s="1" t="str">
        <f>_xlfn.IFNA(VLOOKUP(B60,'[1]Price-Delivered-08062026-113616'!$B$2:$C$595,2,FALSE),"")</f>
        <v>1 x 21 XH A53FB SURETHREAD BLK PE</v>
      </c>
      <c r="F60" s="1" t="s">
        <v>236</v>
      </c>
      <c r="G60" s="1">
        <v>44</v>
      </c>
      <c r="H60" s="16">
        <f t="shared" si="13"/>
        <v>924</v>
      </c>
      <c r="I60" s="17">
        <v>45.57</v>
      </c>
      <c r="J60" s="3">
        <v>1495.2723214285713</v>
      </c>
      <c r="K60" s="3">
        <f t="shared" si="14"/>
        <v>314.00718749999999</v>
      </c>
      <c r="L60" s="3">
        <f t="shared" si="15"/>
        <v>14.952723214285713</v>
      </c>
      <c r="M60" s="18">
        <f>SUM(L60*N6)</f>
        <v>0</v>
      </c>
      <c r="N60" s="18">
        <f t="shared" si="16"/>
        <v>0</v>
      </c>
    </row>
    <row r="61" spans="1:14" x14ac:dyDescent="0.25">
      <c r="A61" s="1" t="s">
        <v>27</v>
      </c>
      <c r="B61" s="1" t="s">
        <v>103</v>
      </c>
      <c r="C61" s="1" t="s">
        <v>44</v>
      </c>
      <c r="D61" s="1" t="str">
        <f>_xlfn.IFNA(VLOOKUP(C61,'[1]Price-Delivered-08062026-113616'!$B$2:$C$595,2,FALSE),"")</f>
        <v/>
      </c>
      <c r="E61" s="1" t="str">
        <f>_xlfn.IFNA(VLOOKUP(B61,'[1]Price-Delivered-08062026-113616'!$B$2:$C$595,2,FALSE),"")</f>
        <v>1-1/4 x 21 XH A53FB SURETHREAD BLK PE</v>
      </c>
      <c r="F61" s="1" t="s">
        <v>237</v>
      </c>
      <c r="G61" s="1">
        <v>34</v>
      </c>
      <c r="H61" s="16">
        <f t="shared" si="13"/>
        <v>714</v>
      </c>
      <c r="I61" s="17">
        <v>63</v>
      </c>
      <c r="J61" s="3">
        <v>1980.6187499999999</v>
      </c>
      <c r="K61" s="3">
        <f t="shared" si="14"/>
        <v>415.92993749999999</v>
      </c>
      <c r="L61" s="3">
        <f t="shared" si="15"/>
        <v>19.8061875</v>
      </c>
      <c r="M61" s="18">
        <f>SUM(L61*N6)</f>
        <v>0</v>
      </c>
      <c r="N61" s="18">
        <f t="shared" si="16"/>
        <v>0</v>
      </c>
    </row>
    <row r="62" spans="1:14" x14ac:dyDescent="0.25">
      <c r="A62" s="1" t="s">
        <v>30</v>
      </c>
      <c r="B62" s="1" t="s">
        <v>104</v>
      </c>
      <c r="C62" s="1" t="s">
        <v>44</v>
      </c>
      <c r="D62" s="1" t="str">
        <f>_xlfn.IFNA(VLOOKUP(C62,'[1]Price-Delivered-08062026-113616'!$B$2:$C$595,2,FALSE),"")</f>
        <v/>
      </c>
      <c r="E62" s="1" t="str">
        <f>_xlfn.IFNA(VLOOKUP(B62,'[1]Price-Delivered-08062026-113616'!$B$2:$C$595,2,FALSE),"")</f>
        <v>1-1/2 x 21 XH A53FB SURETHREAD BLK PE</v>
      </c>
      <c r="F62" s="1" t="s">
        <v>238</v>
      </c>
      <c r="G62" s="1">
        <v>29</v>
      </c>
      <c r="H62" s="16">
        <f t="shared" si="13"/>
        <v>609</v>
      </c>
      <c r="I62" s="17">
        <v>76.23</v>
      </c>
      <c r="J62" s="3">
        <v>2396.5639880952381</v>
      </c>
      <c r="K62" s="3">
        <f t="shared" si="14"/>
        <v>503.2784375</v>
      </c>
      <c r="L62" s="3">
        <f t="shared" si="15"/>
        <v>23.965639880952381</v>
      </c>
      <c r="M62" s="18">
        <f>SUM(L62*N6)</f>
        <v>0</v>
      </c>
      <c r="N62" s="18">
        <f t="shared" si="16"/>
        <v>0</v>
      </c>
    </row>
    <row r="63" spans="1:14" x14ac:dyDescent="0.25">
      <c r="A63" s="1" t="s">
        <v>33</v>
      </c>
      <c r="B63" s="1" t="s">
        <v>105</v>
      </c>
      <c r="C63" s="1" t="s">
        <v>44</v>
      </c>
      <c r="D63" s="1" t="str">
        <f>_xlfn.IFNA(VLOOKUP(C63,'[1]Price-Delivered-08062026-113616'!$B$2:$C$595,2,FALSE),"")</f>
        <v/>
      </c>
      <c r="E63" s="1" t="str">
        <f>_xlfn.IFNA(VLOOKUP(B63,'[1]Price-Delivered-08062026-113616'!$B$2:$C$595,2,FALSE),"")</f>
        <v>2 x 21 XH A53B ERW BLK PE</v>
      </c>
      <c r="F63" s="1" t="s">
        <v>239</v>
      </c>
      <c r="G63" s="1">
        <v>24</v>
      </c>
      <c r="H63" s="16">
        <f t="shared" si="13"/>
        <v>504</v>
      </c>
      <c r="I63" s="17">
        <v>105.63</v>
      </c>
      <c r="J63" s="3">
        <v>3415.2564484126983</v>
      </c>
      <c r="K63" s="3">
        <f t="shared" si="14"/>
        <v>717.2038541666667</v>
      </c>
      <c r="L63" s="3">
        <f t="shared" si="15"/>
        <v>34.152564484126984</v>
      </c>
      <c r="M63" s="18">
        <f>SUM(L63*N6)</f>
        <v>0</v>
      </c>
      <c r="N63" s="18">
        <f t="shared" si="16"/>
        <v>0</v>
      </c>
    </row>
    <row r="64" spans="1:14" x14ac:dyDescent="0.25">
      <c r="A64" s="1" t="s">
        <v>36</v>
      </c>
      <c r="B64" s="1" t="s">
        <v>106</v>
      </c>
      <c r="C64" s="1" t="s">
        <v>44</v>
      </c>
      <c r="D64" s="1" t="str">
        <f>_xlfn.IFNA(VLOOKUP(C64,'[1]Price-Delivered-08062026-113616'!$B$2:$C$595,2,FALSE),"")</f>
        <v/>
      </c>
      <c r="E64" s="1" t="str">
        <f>_xlfn.IFNA(VLOOKUP(B64,'[1]Price-Delivered-08062026-113616'!$B$2:$C$595,2,FALSE),"")</f>
        <v>2-1/2 x 21 XH A53B ERW BLK PE</v>
      </c>
      <c r="F64" s="1" t="s">
        <v>240</v>
      </c>
      <c r="G64" s="1">
        <v>18</v>
      </c>
      <c r="H64" s="16">
        <f t="shared" si="13"/>
        <v>378</v>
      </c>
      <c r="I64" s="17">
        <v>161.07</v>
      </c>
      <c r="J64" s="3">
        <v>4875.5106150793645</v>
      </c>
      <c r="K64" s="3">
        <f t="shared" si="14"/>
        <v>1023.8572291666666</v>
      </c>
      <c r="L64" s="3">
        <f t="shared" si="15"/>
        <v>48.755106150793644</v>
      </c>
      <c r="M64" s="18">
        <f>SUM(L64*N6)</f>
        <v>0</v>
      </c>
      <c r="N64" s="18">
        <f t="shared" si="16"/>
        <v>0</v>
      </c>
    </row>
    <row r="65" spans="1:14" x14ac:dyDescent="0.25">
      <c r="A65" s="1" t="s">
        <v>39</v>
      </c>
      <c r="B65" s="1" t="s">
        <v>107</v>
      </c>
      <c r="C65" s="1" t="s">
        <v>44</v>
      </c>
      <c r="D65" s="1" t="str">
        <f>_xlfn.IFNA(VLOOKUP(C65,'[1]Price-Delivered-08062026-113616'!$B$2:$C$595,2,FALSE),"")</f>
        <v/>
      </c>
      <c r="E65" s="1" t="str">
        <f>_xlfn.IFNA(VLOOKUP(B65,'[1]Price-Delivered-08062026-113616'!$B$2:$C$595,2,FALSE),"")</f>
        <v>3 x 21 XH A53B ERW BLK PE</v>
      </c>
      <c r="F65" s="1" t="s">
        <v>241</v>
      </c>
      <c r="G65" s="1">
        <v>14</v>
      </c>
      <c r="H65" s="16">
        <f t="shared" si="13"/>
        <v>294</v>
      </c>
      <c r="I65" s="17">
        <v>215.46</v>
      </c>
      <c r="J65" s="3">
        <v>6077.6562499999991</v>
      </c>
      <c r="K65" s="3">
        <f t="shared" si="14"/>
        <v>1276.3078124999997</v>
      </c>
      <c r="L65" s="3">
        <f t="shared" si="15"/>
        <v>60.77656249999999</v>
      </c>
      <c r="M65" s="18">
        <f>SUM(L65*N6)</f>
        <v>0</v>
      </c>
      <c r="N65" s="18">
        <f t="shared" si="16"/>
        <v>0</v>
      </c>
    </row>
    <row r="66" spans="1:14" x14ac:dyDescent="0.25">
      <c r="A66" s="1" t="s">
        <v>45</v>
      </c>
      <c r="B66" s="1" t="s">
        <v>108</v>
      </c>
      <c r="C66" s="1" t="s">
        <v>44</v>
      </c>
      <c r="D66" s="1" t="str">
        <f>_xlfn.IFNA(VLOOKUP(C66,'[1]Price-Delivered-08062026-113616'!$B$2:$C$595,2,FALSE),"")</f>
        <v/>
      </c>
      <c r="E66" s="1" t="str">
        <f>_xlfn.IFNA(VLOOKUP(B66,'[1]Price-Delivered-08062026-113616'!$B$2:$C$595,2,FALSE),"")</f>
        <v>4 x 21 XH A53B ERW BLK PE</v>
      </c>
      <c r="F66" s="1" t="s">
        <v>242</v>
      </c>
      <c r="G66" s="1">
        <v>10</v>
      </c>
      <c r="H66" s="16">
        <f t="shared" si="13"/>
        <v>210</v>
      </c>
      <c r="I66" s="17">
        <v>315</v>
      </c>
      <c r="J66" s="3">
        <v>8885.4598214285706</v>
      </c>
      <c r="K66" s="3">
        <f t="shared" si="14"/>
        <v>1865.9465624999998</v>
      </c>
      <c r="L66" s="3">
        <f t="shared" si="15"/>
        <v>88.854598214285701</v>
      </c>
      <c r="M66" s="18">
        <f>SUM(L66*N6)</f>
        <v>0</v>
      </c>
      <c r="N66" s="18">
        <f t="shared" si="16"/>
        <v>0</v>
      </c>
    </row>
    <row r="67" spans="1:14" x14ac:dyDescent="0.25">
      <c r="A67" s="1"/>
      <c r="B67" s="1"/>
      <c r="C67" s="1"/>
      <c r="D67" s="1" t="str">
        <f>_xlfn.IFNA(VLOOKUP(C67,'[1]Price-Delivered-08062026-113616'!$B$2:$C$595,2,FALSE),"")</f>
        <v/>
      </c>
      <c r="E67" s="1" t="str">
        <f>_xlfn.IFNA(VLOOKUP(B67,'[1]Price-Delivered-08062026-113616'!$B$2:$C$595,2,FALSE),"")</f>
        <v/>
      </c>
      <c r="F67" s="1" t="s">
        <v>213</v>
      </c>
      <c r="G67" s="1"/>
      <c r="H67" s="16"/>
      <c r="I67" s="17"/>
      <c r="J67" s="2"/>
      <c r="K67" s="3"/>
      <c r="L67" s="3"/>
      <c r="M67" s="2"/>
      <c r="N67" s="2"/>
    </row>
    <row r="68" spans="1:14" x14ac:dyDescent="0.25">
      <c r="A68" s="11" t="s">
        <v>109</v>
      </c>
      <c r="B68" s="12"/>
      <c r="C68" s="12"/>
      <c r="D68" s="1" t="str">
        <f>_xlfn.IFNA(VLOOKUP(C68,'[1]Price-Delivered-08062026-113616'!$B$2:$C$595,2,FALSE),"")</f>
        <v/>
      </c>
      <c r="E68" s="1" t="str">
        <f>_xlfn.IFNA(VLOOKUP(B68,'[1]Price-Delivered-08062026-113616'!$B$2:$C$595,2,FALSE),"")</f>
        <v/>
      </c>
      <c r="F68" s="1" t="s">
        <v>213</v>
      </c>
      <c r="G68" s="1"/>
      <c r="H68" s="16"/>
      <c r="I68" s="17"/>
      <c r="J68" s="2"/>
      <c r="K68" s="3"/>
      <c r="L68" s="3"/>
      <c r="M68" s="3"/>
      <c r="N68" s="2"/>
    </row>
    <row r="69" spans="1:14" x14ac:dyDescent="0.25">
      <c r="A69" s="13" t="s">
        <v>7</v>
      </c>
      <c r="B69" s="13" t="s">
        <v>8</v>
      </c>
      <c r="C69" s="13" t="s">
        <v>9</v>
      </c>
      <c r="D69" s="1" t="str">
        <f>_xlfn.IFNA(VLOOKUP(C69,'[1]Price-Delivered-08062026-113616'!$B$2:$C$595,2,FALSE),"")</f>
        <v/>
      </c>
      <c r="E69" s="1" t="str">
        <f>_xlfn.IFNA(VLOOKUP(B69,'[1]Price-Delivered-08062026-113616'!$B$2:$C$595,2,FALSE),"")</f>
        <v/>
      </c>
      <c r="F69" s="1" t="s">
        <v>213</v>
      </c>
      <c r="G69" s="13" t="s">
        <v>10</v>
      </c>
      <c r="H69" s="13" t="s">
        <v>11</v>
      </c>
      <c r="I69" s="19" t="s">
        <v>12</v>
      </c>
      <c r="J69" s="14" t="s">
        <v>13</v>
      </c>
      <c r="K69" s="15" t="s">
        <v>14</v>
      </c>
      <c r="L69" s="15" t="s">
        <v>15</v>
      </c>
      <c r="M69" s="14" t="s">
        <v>16</v>
      </c>
      <c r="N69" s="14" t="s">
        <v>17</v>
      </c>
    </row>
    <row r="70" spans="1:14" x14ac:dyDescent="0.25">
      <c r="A70" s="1" t="s">
        <v>36</v>
      </c>
      <c r="B70" s="1" t="s">
        <v>110</v>
      </c>
      <c r="C70" s="1" t="s">
        <v>44</v>
      </c>
      <c r="D70" s="1" t="str">
        <f>_xlfn.IFNA(VLOOKUP(C70,'[1]Price-Delivered-08062026-113616'!$B$2:$C$595,2,FALSE),"")</f>
        <v/>
      </c>
      <c r="E70" s="1" t="str">
        <f>_xlfn.IFNA(VLOOKUP(B70,'[1]Price-Delivered-08062026-113616'!$B$2:$C$595,2,FALSE),"")</f>
        <v>2-1/2 x 21 STD A53B ERW BLK RG</v>
      </c>
      <c r="F70" s="1" t="s">
        <v>243</v>
      </c>
      <c r="G70" s="1">
        <v>20</v>
      </c>
      <c r="H70" s="16">
        <f t="shared" ref="H70:H75" si="17">SUM(G70*21)</f>
        <v>420</v>
      </c>
      <c r="I70" s="17">
        <v>121.8</v>
      </c>
      <c r="J70" s="3">
        <v>3854.3065476190473</v>
      </c>
      <c r="K70" s="3">
        <f t="shared" ref="K70:K75" si="18">SUM(L70*21)</f>
        <v>809.40437499999985</v>
      </c>
      <c r="L70" s="3">
        <f t="shared" ref="L70:L75" si="19">SUM(J70/100)</f>
        <v>38.543065476190471</v>
      </c>
      <c r="M70" s="18">
        <f>SUM(L70*N6)</f>
        <v>0</v>
      </c>
      <c r="N70" s="18">
        <f t="shared" ref="N70:N75" si="20">SUM(M70*21)</f>
        <v>0</v>
      </c>
    </row>
    <row r="71" spans="1:14" x14ac:dyDescent="0.25">
      <c r="A71" s="1" t="s">
        <v>39</v>
      </c>
      <c r="B71" s="1" t="s">
        <v>111</v>
      </c>
      <c r="C71" s="1" t="s">
        <v>44</v>
      </c>
      <c r="D71" s="1" t="str">
        <f>_xlfn.IFNA(VLOOKUP(C71,'[1]Price-Delivered-08062026-113616'!$B$2:$C$595,2,FALSE),"")</f>
        <v/>
      </c>
      <c r="E71" s="1" t="str">
        <f>_xlfn.IFNA(VLOOKUP(B71,'[1]Price-Delivered-08062026-113616'!$B$2:$C$595,2,FALSE),"")</f>
        <v>3 x 21 STD A53B ERW BLK RG</v>
      </c>
      <c r="F71" s="1" t="s">
        <v>244</v>
      </c>
      <c r="G71" s="1">
        <v>13</v>
      </c>
      <c r="H71" s="16">
        <f t="shared" si="17"/>
        <v>273</v>
      </c>
      <c r="I71" s="17">
        <v>159.18</v>
      </c>
      <c r="J71" s="3">
        <v>4546.7210317460313</v>
      </c>
      <c r="K71" s="3">
        <f t="shared" si="18"/>
        <v>954.81141666666656</v>
      </c>
      <c r="L71" s="3">
        <f t="shared" si="19"/>
        <v>45.467210317460314</v>
      </c>
      <c r="M71" s="18">
        <f>SUM(L71*N6)</f>
        <v>0</v>
      </c>
      <c r="N71" s="18">
        <f t="shared" si="20"/>
        <v>0</v>
      </c>
    </row>
    <row r="72" spans="1:14" x14ac:dyDescent="0.25">
      <c r="A72" s="1" t="s">
        <v>45</v>
      </c>
      <c r="B72" s="1" t="s">
        <v>112</v>
      </c>
      <c r="C72" s="1" t="s">
        <v>44</v>
      </c>
      <c r="D72" s="1" t="str">
        <f>_xlfn.IFNA(VLOOKUP(C72,'[1]Price-Delivered-08062026-113616'!$B$2:$C$595,2,FALSE),"")</f>
        <v/>
      </c>
      <c r="E72" s="1" t="str">
        <f>_xlfn.IFNA(VLOOKUP(B72,'[1]Price-Delivered-08062026-113616'!$B$2:$C$595,2,FALSE),"")</f>
        <v>4 x 21 STD A53B ERW BLK RG</v>
      </c>
      <c r="F72" s="1" t="s">
        <v>245</v>
      </c>
      <c r="G72" s="1">
        <v>10</v>
      </c>
      <c r="H72" s="16">
        <f t="shared" si="17"/>
        <v>210</v>
      </c>
      <c r="I72" s="17">
        <v>226.8</v>
      </c>
      <c r="J72" s="3">
        <v>6475.4717261904743</v>
      </c>
      <c r="K72" s="3">
        <f t="shared" si="18"/>
        <v>1359.8490624999997</v>
      </c>
      <c r="L72" s="3">
        <f t="shared" si="19"/>
        <v>64.754717261904744</v>
      </c>
      <c r="M72" s="18">
        <f>SUM(L72*N6)</f>
        <v>0</v>
      </c>
      <c r="N72" s="18">
        <f t="shared" si="20"/>
        <v>0</v>
      </c>
    </row>
    <row r="73" spans="1:14" x14ac:dyDescent="0.25">
      <c r="A73" s="1" t="s">
        <v>48</v>
      </c>
      <c r="B73" s="1" t="s">
        <v>113</v>
      </c>
      <c r="C73" s="1" t="s">
        <v>44</v>
      </c>
      <c r="D73" s="1" t="str">
        <f>_xlfn.IFNA(VLOOKUP(C73,'[1]Price-Delivered-08062026-113616'!$B$2:$C$595,2,FALSE),"")</f>
        <v/>
      </c>
      <c r="E73" s="1" t="str">
        <f>_xlfn.IFNA(VLOOKUP(B73,'[1]Price-Delivered-08062026-113616'!$B$2:$C$595,2,FALSE),"")</f>
        <v>5 x 21 STD A53B ERW BLK RG</v>
      </c>
      <c r="F73" s="1" t="s">
        <v>246</v>
      </c>
      <c r="G73" s="1">
        <v>7</v>
      </c>
      <c r="H73" s="16">
        <f t="shared" si="17"/>
        <v>147</v>
      </c>
      <c r="I73" s="17">
        <v>307.23</v>
      </c>
      <c r="J73" s="3">
        <v>8771.8601190476184</v>
      </c>
      <c r="K73" s="3">
        <f t="shared" si="18"/>
        <v>1842.0906249999998</v>
      </c>
      <c r="L73" s="3">
        <f t="shared" si="19"/>
        <v>87.718601190476178</v>
      </c>
      <c r="M73" s="18">
        <f>SUM(L73*N6)</f>
        <v>0</v>
      </c>
      <c r="N73" s="18">
        <f t="shared" si="20"/>
        <v>0</v>
      </c>
    </row>
    <row r="74" spans="1:14" x14ac:dyDescent="0.25">
      <c r="A74" s="1" t="s">
        <v>50</v>
      </c>
      <c r="B74" s="1" t="s">
        <v>114</v>
      </c>
      <c r="C74" s="1" t="s">
        <v>44</v>
      </c>
      <c r="D74" s="1" t="str">
        <f>_xlfn.IFNA(VLOOKUP(C74,'[1]Price-Delivered-08062026-113616'!$B$2:$C$595,2,FALSE),"")</f>
        <v/>
      </c>
      <c r="E74" s="1" t="str">
        <f>_xlfn.IFNA(VLOOKUP(B74,'[1]Price-Delivered-08062026-113616'!$B$2:$C$595,2,FALSE),"")</f>
        <v>6 x 21 STD A53B ERW BLK RG</v>
      </c>
      <c r="F74" s="1" t="s">
        <v>247</v>
      </c>
      <c r="G74" s="1">
        <v>7</v>
      </c>
      <c r="H74" s="16">
        <f t="shared" si="17"/>
        <v>147</v>
      </c>
      <c r="I74" s="17">
        <v>398.79</v>
      </c>
      <c r="J74" s="3">
        <v>11386.048611111109</v>
      </c>
      <c r="K74" s="3">
        <f t="shared" si="18"/>
        <v>2391.0702083333331</v>
      </c>
      <c r="L74" s="3">
        <f t="shared" si="19"/>
        <v>113.8604861111111</v>
      </c>
      <c r="M74" s="18">
        <f>SUM(L74*N6)</f>
        <v>0</v>
      </c>
      <c r="N74" s="18">
        <f t="shared" si="20"/>
        <v>0</v>
      </c>
    </row>
    <row r="75" spans="1:14" x14ac:dyDescent="0.25">
      <c r="A75" s="1" t="s">
        <v>52</v>
      </c>
      <c r="B75" s="1" t="s">
        <v>115</v>
      </c>
      <c r="C75" s="1" t="s">
        <v>44</v>
      </c>
      <c r="D75" s="1" t="str">
        <f>_xlfn.IFNA(VLOOKUP(C75,'[1]Price-Delivered-08062026-113616'!$B$2:$C$595,2,FALSE),"")</f>
        <v/>
      </c>
      <c r="E75" s="1" t="str">
        <f>_xlfn.IFNA(VLOOKUP(B75,'[1]Price-Delivered-08062026-113616'!$B$2:$C$595,2,FALSE),"")</f>
        <v>8 x 21 STD A53B ERW BLK RG</v>
      </c>
      <c r="F75" s="1" t="s">
        <v>248</v>
      </c>
      <c r="G75" s="1">
        <v>5</v>
      </c>
      <c r="H75" s="16">
        <f t="shared" si="17"/>
        <v>105</v>
      </c>
      <c r="I75" s="17">
        <v>600.17999999999995</v>
      </c>
      <c r="J75" s="3">
        <v>18167.378273809521</v>
      </c>
      <c r="K75" s="3">
        <f t="shared" si="18"/>
        <v>3815.1494374999993</v>
      </c>
      <c r="L75" s="3">
        <f t="shared" si="19"/>
        <v>181.67378273809521</v>
      </c>
      <c r="M75" s="18">
        <f>SUM(L75*N6)</f>
        <v>0</v>
      </c>
      <c r="N75" s="18">
        <f t="shared" si="20"/>
        <v>0</v>
      </c>
    </row>
    <row r="76" spans="1:14" x14ac:dyDescent="0.25">
      <c r="A76" s="1"/>
      <c r="B76" s="1"/>
      <c r="C76" s="1"/>
      <c r="D76" s="1" t="str">
        <f>_xlfn.IFNA(VLOOKUP(C76,'[1]Price-Delivered-08062026-113616'!$B$2:$C$595,2,FALSE),"")</f>
        <v/>
      </c>
      <c r="E76" s="1" t="str">
        <f>_xlfn.IFNA(VLOOKUP(B76,'[1]Price-Delivered-08062026-113616'!$B$2:$C$595,2,FALSE),"")</f>
        <v/>
      </c>
      <c r="F76" s="1" t="s">
        <v>213</v>
      </c>
      <c r="G76" s="1"/>
      <c r="H76" s="16"/>
      <c r="I76" s="17"/>
      <c r="J76" s="2"/>
      <c r="K76" s="3"/>
      <c r="L76" s="3"/>
      <c r="M76" s="2"/>
      <c r="N76" s="2"/>
    </row>
    <row r="77" spans="1:14" x14ac:dyDescent="0.25">
      <c r="B77" s="1"/>
      <c r="C77" s="1"/>
      <c r="D77" s="1" t="str">
        <f>_xlfn.IFNA(VLOOKUP(C77,'[1]Price-Delivered-08062026-113616'!$B$2:$C$595,2,FALSE),"")</f>
        <v/>
      </c>
      <c r="E77" s="1" t="str">
        <f>_xlfn.IFNA(VLOOKUP(B77,'[1]Price-Delivered-08062026-113616'!$B$2:$C$595,2,FALSE),"")</f>
        <v/>
      </c>
      <c r="F77" s="1" t="s">
        <v>213</v>
      </c>
      <c r="G77" s="1"/>
      <c r="H77" s="1"/>
      <c r="I77" s="17"/>
      <c r="J77" s="2"/>
      <c r="K77" s="3"/>
      <c r="L77" s="3"/>
      <c r="M77" s="2"/>
      <c r="N77" s="2"/>
    </row>
    <row r="78" spans="1:14" x14ac:dyDescent="0.25">
      <c r="A78" s="21" t="s">
        <v>116</v>
      </c>
      <c r="B78" s="22"/>
      <c r="C78" s="22"/>
      <c r="D78" s="1" t="str">
        <f>_xlfn.IFNA(VLOOKUP(C78,'[1]Price-Delivered-08062026-113616'!$B$2:$C$595,2,FALSE),"")</f>
        <v/>
      </c>
      <c r="E78" s="1" t="str">
        <f>_xlfn.IFNA(VLOOKUP(B78,'[1]Price-Delivered-08062026-113616'!$B$2:$C$595,2,FALSE),"")</f>
        <v/>
      </c>
      <c r="F78" s="1" t="s">
        <v>213</v>
      </c>
      <c r="G78" s="1"/>
      <c r="H78" s="1"/>
      <c r="I78" s="17"/>
      <c r="J78" s="2"/>
      <c r="K78" s="3"/>
      <c r="L78" s="3"/>
      <c r="M78" s="2"/>
      <c r="N78" s="2"/>
    </row>
    <row r="79" spans="1:14" x14ac:dyDescent="0.25">
      <c r="A79" s="13" t="s">
        <v>7</v>
      </c>
      <c r="B79" s="13" t="s">
        <v>8</v>
      </c>
      <c r="C79" s="13" t="s">
        <v>9</v>
      </c>
      <c r="D79" s="1" t="str">
        <f>_xlfn.IFNA(VLOOKUP(C79,'[1]Price-Delivered-08062026-113616'!$B$2:$C$595,2,FALSE),"")</f>
        <v/>
      </c>
      <c r="E79" s="1" t="str">
        <f>_xlfn.IFNA(VLOOKUP(B79,'[1]Price-Delivered-08062026-113616'!$B$2:$C$595,2,FALSE),"")</f>
        <v/>
      </c>
      <c r="F79" s="1" t="s">
        <v>213</v>
      </c>
      <c r="G79" s="13" t="s">
        <v>10</v>
      </c>
      <c r="H79" s="13" t="s">
        <v>11</v>
      </c>
      <c r="I79" s="19" t="s">
        <v>12</v>
      </c>
      <c r="J79" s="14" t="s">
        <v>13</v>
      </c>
      <c r="K79" s="15" t="s">
        <v>14</v>
      </c>
      <c r="L79" s="15" t="s">
        <v>15</v>
      </c>
      <c r="M79" s="14" t="s">
        <v>16</v>
      </c>
      <c r="N79" s="14" t="s">
        <v>17</v>
      </c>
    </row>
    <row r="80" spans="1:14" x14ac:dyDescent="0.25">
      <c r="A80" s="1" t="s">
        <v>18</v>
      </c>
      <c r="B80" s="1" t="s">
        <v>117</v>
      </c>
      <c r="C80" s="1" t="s">
        <v>118</v>
      </c>
      <c r="D80" s="24" t="str">
        <f>_xlfn.IFNA(VLOOKUP(C80,'[1]Price-Delivered-08062026-113616'!$B$2:$C$595,2,FALSE),"")</f>
        <v/>
      </c>
      <c r="E80" s="1" t="str">
        <f>_xlfn.IFNA(VLOOKUP(B80,'[1]Price-Delivered-08062026-113616'!$B$2:$C$595,2,FALSE),"")</f>
        <v/>
      </c>
      <c r="F80" s="24" t="s">
        <v>249</v>
      </c>
      <c r="G80" s="1">
        <v>127</v>
      </c>
      <c r="H80" s="16">
        <f t="shared" ref="H80:H91" si="21">SUM(G80*21)</f>
        <v>2667</v>
      </c>
      <c r="I80" s="17">
        <v>17.850000000000001</v>
      </c>
      <c r="J80" s="3">
        <v>923.12628968253955</v>
      </c>
      <c r="K80" s="3">
        <f t="shared" ref="K80:K91" si="22">SUM(L80*21)</f>
        <v>193.85652083333329</v>
      </c>
      <c r="L80" s="3">
        <f t="shared" ref="L80:L91" si="23">SUM(J80/100)</f>
        <v>9.2312628968253954</v>
      </c>
      <c r="M80" s="18">
        <f>SUM(L80*N6)</f>
        <v>0</v>
      </c>
      <c r="N80" s="18">
        <f t="shared" ref="N80:N91" si="24">SUM(M80*21)</f>
        <v>0</v>
      </c>
    </row>
    <row r="81" spans="1:14" x14ac:dyDescent="0.25">
      <c r="A81" s="1" t="s">
        <v>21</v>
      </c>
      <c r="B81" s="1" t="s">
        <v>119</v>
      </c>
      <c r="C81" s="1" t="s">
        <v>120</v>
      </c>
      <c r="D81" s="1" t="str">
        <f>_xlfn.IFNA(VLOOKUP(C81,'[1]Price-Delivered-08062026-113616'!$B$2:$C$595,2,FALSE),"")</f>
        <v>3/4 x 21 STD A53FB SURETHREAD GAL PE</v>
      </c>
      <c r="E81" s="1" t="str">
        <f>_xlfn.IFNA(VLOOKUP(B81,'[1]Price-Delivered-08062026-113616'!$B$2:$C$595,2,FALSE),"")</f>
        <v/>
      </c>
      <c r="F81" s="1" t="s">
        <v>250</v>
      </c>
      <c r="G81" s="1">
        <v>91</v>
      </c>
      <c r="H81" s="16">
        <f t="shared" si="21"/>
        <v>1911</v>
      </c>
      <c r="I81" s="17">
        <v>23.73</v>
      </c>
      <c r="J81" s="3">
        <v>1145.6392857142857</v>
      </c>
      <c r="K81" s="3">
        <f t="shared" si="22"/>
        <v>240.58425</v>
      </c>
      <c r="L81" s="3">
        <f t="shared" si="23"/>
        <v>11.456392857142857</v>
      </c>
      <c r="M81" s="18">
        <f>SUM(L81*N6)</f>
        <v>0</v>
      </c>
      <c r="N81" s="18">
        <f t="shared" si="24"/>
        <v>0</v>
      </c>
    </row>
    <row r="82" spans="1:14" x14ac:dyDescent="0.25">
      <c r="A82" s="1" t="s">
        <v>24</v>
      </c>
      <c r="B82" s="1" t="s">
        <v>121</v>
      </c>
      <c r="C82" s="1" t="s">
        <v>122</v>
      </c>
      <c r="D82" s="1" t="str">
        <f>_xlfn.IFNA(VLOOKUP(C82,'[1]Price-Delivered-08062026-113616'!$B$2:$C$595,2,FALSE),"")</f>
        <v>1 x 21 STD A53FB SURETHREAD GAL PE</v>
      </c>
      <c r="E82" s="1" t="str">
        <f>_xlfn.IFNA(VLOOKUP(B82,'[1]Price-Delivered-08062026-113616'!$B$2:$C$595,2,FALSE),"")</f>
        <v/>
      </c>
      <c r="F82" s="1" t="s">
        <v>251</v>
      </c>
      <c r="G82" s="1">
        <v>70</v>
      </c>
      <c r="H82" s="16">
        <f t="shared" si="21"/>
        <v>1470</v>
      </c>
      <c r="I82" s="17">
        <v>35.28</v>
      </c>
      <c r="J82" s="3">
        <v>1758.7793650793649</v>
      </c>
      <c r="K82" s="3">
        <f t="shared" si="22"/>
        <v>369.34366666666665</v>
      </c>
      <c r="L82" s="3">
        <f t="shared" si="23"/>
        <v>17.58779365079365</v>
      </c>
      <c r="M82" s="18">
        <f>SUM(L82*N6)</f>
        <v>0</v>
      </c>
      <c r="N82" s="18">
        <f t="shared" si="24"/>
        <v>0</v>
      </c>
    </row>
    <row r="83" spans="1:14" x14ac:dyDescent="0.25">
      <c r="A83" s="1" t="s">
        <v>27</v>
      </c>
      <c r="B83" s="1" t="s">
        <v>123</v>
      </c>
      <c r="C83" s="1" t="s">
        <v>124</v>
      </c>
      <c r="D83" s="1" t="str">
        <f>_xlfn.IFNA(VLOOKUP(C83,'[1]Price-Delivered-08062026-113616'!$B$2:$C$595,2,FALSE),"")</f>
        <v>1-1/4 x 21 STD A53FB SURETHREAD GAL PE</v>
      </c>
      <c r="E83" s="1" t="str">
        <f>_xlfn.IFNA(VLOOKUP(B83,'[1]Price-Delivered-08062026-113616'!$B$2:$C$595,2,FALSE),"")</f>
        <v/>
      </c>
      <c r="F83" s="1" t="s">
        <v>252</v>
      </c>
      <c r="G83" s="1">
        <v>51</v>
      </c>
      <c r="H83" s="16">
        <f t="shared" si="21"/>
        <v>1071</v>
      </c>
      <c r="I83" s="17">
        <v>47.67</v>
      </c>
      <c r="J83" s="3">
        <v>2304.5005952380952</v>
      </c>
      <c r="K83" s="3">
        <f t="shared" si="22"/>
        <v>483.94512499999996</v>
      </c>
      <c r="L83" s="3">
        <f t="shared" si="23"/>
        <v>23.045005952380951</v>
      </c>
      <c r="M83" s="18">
        <f>SUM(L83*N6)</f>
        <v>0</v>
      </c>
      <c r="N83" s="18">
        <f t="shared" si="24"/>
        <v>0</v>
      </c>
    </row>
    <row r="84" spans="1:14" x14ac:dyDescent="0.25">
      <c r="A84" s="1" t="s">
        <v>30</v>
      </c>
      <c r="B84" s="1" t="s">
        <v>125</v>
      </c>
      <c r="C84" s="1" t="s">
        <v>126</v>
      </c>
      <c r="D84" s="1" t="str">
        <f>_xlfn.IFNA(VLOOKUP(C84,'[1]Price-Delivered-08062026-113616'!$B$2:$C$595,2,FALSE),"")</f>
        <v>1-1/2 x 21 STD A53FB SURETHREAD GAL PE</v>
      </c>
      <c r="E84" s="1" t="str">
        <f>_xlfn.IFNA(VLOOKUP(B84,'[1]Price-Delivered-08062026-113616'!$B$2:$C$595,2,FALSE),"")</f>
        <v/>
      </c>
      <c r="F84" s="1" t="s">
        <v>253</v>
      </c>
      <c r="G84" s="1">
        <v>44</v>
      </c>
      <c r="H84" s="16">
        <f t="shared" si="21"/>
        <v>924</v>
      </c>
      <c r="I84" s="17">
        <v>57.12</v>
      </c>
      <c r="J84" s="3">
        <v>2760.1022817460312</v>
      </c>
      <c r="K84" s="3">
        <f t="shared" si="22"/>
        <v>579.62147916666652</v>
      </c>
      <c r="L84" s="3">
        <f t="shared" si="23"/>
        <v>27.601022817460311</v>
      </c>
      <c r="M84" s="18">
        <f>SUM(L84*N6)</f>
        <v>0</v>
      </c>
      <c r="N84" s="18">
        <f t="shared" si="24"/>
        <v>0</v>
      </c>
    </row>
    <row r="85" spans="1:14" x14ac:dyDescent="0.25">
      <c r="A85" s="1" t="s">
        <v>33</v>
      </c>
      <c r="B85" s="1" t="s">
        <v>127</v>
      </c>
      <c r="C85" s="1" t="s">
        <v>128</v>
      </c>
      <c r="D85" s="1" t="str">
        <f>_xlfn.IFNA(VLOOKUP(C85,'[1]Price-Delivered-08062026-113616'!$B$2:$C$595,2,FALSE),"")</f>
        <v>2 x 21 STD A53FB SURETHREAD GAL PE</v>
      </c>
      <c r="E85" s="1" t="str">
        <f>_xlfn.IFNA(VLOOKUP(B85,'[1]Price-Delivered-08062026-113616'!$B$2:$C$595,2,FALSE),"")</f>
        <v/>
      </c>
      <c r="F85" s="1" t="s">
        <v>254</v>
      </c>
      <c r="G85" s="1">
        <v>29</v>
      </c>
      <c r="H85" s="16">
        <f t="shared" si="21"/>
        <v>609</v>
      </c>
      <c r="I85" s="17">
        <v>76.86</v>
      </c>
      <c r="J85" s="3">
        <v>3692.2164682539683</v>
      </c>
      <c r="K85" s="3">
        <f t="shared" si="22"/>
        <v>775.36545833333332</v>
      </c>
      <c r="L85" s="3">
        <f t="shared" si="23"/>
        <v>36.92216468253968</v>
      </c>
      <c r="M85" s="18">
        <f>SUM(L85*N6)</f>
        <v>0</v>
      </c>
      <c r="N85" s="18">
        <f t="shared" si="24"/>
        <v>0</v>
      </c>
    </row>
    <row r="86" spans="1:14" x14ac:dyDescent="0.25">
      <c r="A86" s="1" t="s">
        <v>36</v>
      </c>
      <c r="B86" s="1" t="s">
        <v>129</v>
      </c>
      <c r="C86" s="1" t="s">
        <v>130</v>
      </c>
      <c r="D86" s="1" t="str">
        <f>_xlfn.IFNA(VLOOKUP(C86,'[1]Price-Delivered-08062026-113616'!$B$2:$C$595,2,FALSE),"")</f>
        <v>2-1/2 x 21 STD A53B ERW GAL PE</v>
      </c>
      <c r="E86" s="1" t="str">
        <f>_xlfn.IFNA(VLOOKUP(B86,'[1]Price-Delivered-08062026-113616'!$B$2:$C$595,2,FALSE),"")</f>
        <v/>
      </c>
      <c r="F86" s="1" t="s">
        <v>255</v>
      </c>
      <c r="G86" s="1">
        <v>20</v>
      </c>
      <c r="H86" s="16">
        <f t="shared" si="21"/>
        <v>420</v>
      </c>
      <c r="I86" s="17">
        <v>121.8</v>
      </c>
      <c r="J86" s="3">
        <v>5612.4315476190477</v>
      </c>
      <c r="K86" s="3">
        <f t="shared" si="22"/>
        <v>1178.610625</v>
      </c>
      <c r="L86" s="3">
        <f t="shared" si="23"/>
        <v>56.124315476190475</v>
      </c>
      <c r="M86" s="18">
        <f>SUM(L86*N6)</f>
        <v>0</v>
      </c>
      <c r="N86" s="18">
        <f t="shared" si="24"/>
        <v>0</v>
      </c>
    </row>
    <row r="87" spans="1:14" x14ac:dyDescent="0.25">
      <c r="A87" s="1" t="s">
        <v>39</v>
      </c>
      <c r="B87" s="1" t="s">
        <v>131</v>
      </c>
      <c r="C87" s="1" t="s">
        <v>132</v>
      </c>
      <c r="D87" s="1" t="str">
        <f>_xlfn.IFNA(VLOOKUP(C87,'[1]Price-Delivered-08062026-113616'!$B$2:$C$595,2,FALSE),"")</f>
        <v>3 x 21 STD A53B ERW GAL PE</v>
      </c>
      <c r="E87" s="1" t="str">
        <f>_xlfn.IFNA(VLOOKUP(B87,'[1]Price-Delivered-08062026-113616'!$B$2:$C$595,2,FALSE),"")</f>
        <v/>
      </c>
      <c r="F87" s="1" t="s">
        <v>256</v>
      </c>
      <c r="G87" s="1">
        <v>13</v>
      </c>
      <c r="H87" s="16">
        <f t="shared" si="21"/>
        <v>273</v>
      </c>
      <c r="I87" s="17">
        <v>159.18</v>
      </c>
      <c r="J87" s="3">
        <v>7006.6333333333323</v>
      </c>
      <c r="K87" s="3">
        <f t="shared" si="22"/>
        <v>1471.3929999999996</v>
      </c>
      <c r="L87" s="3">
        <f t="shared" si="23"/>
        <v>70.066333333333318</v>
      </c>
      <c r="M87" s="18">
        <f>SUM(L87*N6)</f>
        <v>0</v>
      </c>
      <c r="N87" s="18">
        <f t="shared" si="24"/>
        <v>0</v>
      </c>
    </row>
    <row r="88" spans="1:14" x14ac:dyDescent="0.25">
      <c r="A88" s="1" t="s">
        <v>45</v>
      </c>
      <c r="B88" s="1" t="s">
        <v>133</v>
      </c>
      <c r="C88" s="1" t="s">
        <v>134</v>
      </c>
      <c r="D88" s="1" t="str">
        <f>_xlfn.IFNA(VLOOKUP(C88,'[1]Price-Delivered-08062026-113616'!$B$2:$C$595,2,FALSE),"")</f>
        <v>4 x 21 STD A53B ERW GAL PE</v>
      </c>
      <c r="E88" s="1" t="str">
        <f>_xlfn.IFNA(VLOOKUP(B88,'[1]Price-Delivered-08062026-113616'!$B$2:$C$595,2,FALSE),"")</f>
        <v/>
      </c>
      <c r="F88" s="1" t="s">
        <v>257</v>
      </c>
      <c r="G88" s="1">
        <v>10</v>
      </c>
      <c r="H88" s="16">
        <f t="shared" si="21"/>
        <v>210</v>
      </c>
      <c r="I88" s="17">
        <v>226.8</v>
      </c>
      <c r="J88" s="3">
        <v>9983.0610119047633</v>
      </c>
      <c r="K88" s="3">
        <f t="shared" si="22"/>
        <v>2096.4428125000004</v>
      </c>
      <c r="L88" s="3">
        <f t="shared" si="23"/>
        <v>99.830610119047634</v>
      </c>
      <c r="M88" s="18">
        <f>SUM(L88*N6)</f>
        <v>0</v>
      </c>
      <c r="N88" s="18">
        <f t="shared" si="24"/>
        <v>0</v>
      </c>
    </row>
    <row r="89" spans="1:14" x14ac:dyDescent="0.25">
      <c r="A89" s="1" t="s">
        <v>48</v>
      </c>
      <c r="B89" s="1" t="s">
        <v>135</v>
      </c>
      <c r="C89" s="1" t="s">
        <v>44</v>
      </c>
      <c r="D89" s="1" t="str">
        <f>_xlfn.IFNA(VLOOKUP(C89,'[1]Price-Delivered-08062026-113616'!$B$2:$C$595,2,FALSE),"")</f>
        <v/>
      </c>
      <c r="E89" s="1" t="str">
        <f>_xlfn.IFNA(VLOOKUP(B89,'[1]Price-Delivered-08062026-113616'!$B$2:$C$595,2,FALSE),"")</f>
        <v>5 x 21 STD A53B ERW GAL PE</v>
      </c>
      <c r="F89" s="1" t="s">
        <v>258</v>
      </c>
      <c r="G89" s="1">
        <v>7</v>
      </c>
      <c r="H89" s="16">
        <f t="shared" si="21"/>
        <v>147</v>
      </c>
      <c r="I89" s="17">
        <v>307.23</v>
      </c>
      <c r="J89" s="3">
        <v>13523.358928571426</v>
      </c>
      <c r="K89" s="3">
        <f t="shared" si="22"/>
        <v>2839.9053749999994</v>
      </c>
      <c r="L89" s="3">
        <f t="shared" si="23"/>
        <v>135.23358928571426</v>
      </c>
      <c r="M89" s="18">
        <f>SUM(L89*N6)</f>
        <v>0</v>
      </c>
      <c r="N89" s="18">
        <f t="shared" si="24"/>
        <v>0</v>
      </c>
    </row>
    <row r="90" spans="1:14" x14ac:dyDescent="0.25">
      <c r="A90" s="1" t="s">
        <v>50</v>
      </c>
      <c r="B90" s="1" t="s">
        <v>136</v>
      </c>
      <c r="C90" s="1" t="s">
        <v>44</v>
      </c>
      <c r="D90" s="1" t="str">
        <f>_xlfn.IFNA(VLOOKUP(C90,'[1]Price-Delivered-08062026-113616'!$B$2:$C$595,2,FALSE),"")</f>
        <v/>
      </c>
      <c r="E90" s="1" t="str">
        <f>_xlfn.IFNA(VLOOKUP(B90,'[1]Price-Delivered-08062026-113616'!$B$2:$C$595,2,FALSE),"")</f>
        <v>6 x 21 STD A53B ERW GAL PE</v>
      </c>
      <c r="F90" s="1" t="s">
        <v>259</v>
      </c>
      <c r="G90" s="1">
        <v>7</v>
      </c>
      <c r="H90" s="16">
        <f t="shared" si="21"/>
        <v>147</v>
      </c>
      <c r="I90" s="17">
        <v>398.79</v>
      </c>
      <c r="J90" s="3">
        <v>17553.574206349207</v>
      </c>
      <c r="K90" s="3">
        <f t="shared" si="22"/>
        <v>3686.2505833333335</v>
      </c>
      <c r="L90" s="3">
        <f t="shared" si="23"/>
        <v>175.53574206349208</v>
      </c>
      <c r="M90" s="18">
        <f>SUM(L90*N6)</f>
        <v>0</v>
      </c>
      <c r="N90" s="18">
        <f t="shared" si="24"/>
        <v>0</v>
      </c>
    </row>
    <row r="91" spans="1:14" x14ac:dyDescent="0.25">
      <c r="A91" s="1" t="s">
        <v>52</v>
      </c>
      <c r="B91" s="1" t="s">
        <v>137</v>
      </c>
      <c r="C91" s="1" t="s">
        <v>44</v>
      </c>
      <c r="D91" s="1" t="str">
        <f>_xlfn.IFNA(VLOOKUP(C91,'[1]Price-Delivered-08062026-113616'!$B$2:$C$595,2,FALSE),"")</f>
        <v/>
      </c>
      <c r="E91" s="1" t="str">
        <f>_xlfn.IFNA(VLOOKUP(B91,'[1]Price-Delivered-08062026-113616'!$B$2:$C$595,2,FALSE),"")</f>
        <v>8 x 21 STD A53B ERW GAL PE</v>
      </c>
      <c r="F91" s="1" t="s">
        <v>260</v>
      </c>
      <c r="G91" s="1">
        <v>5</v>
      </c>
      <c r="H91" s="16">
        <f t="shared" si="21"/>
        <v>105</v>
      </c>
      <c r="I91" s="17">
        <v>600.17999999999995</v>
      </c>
      <c r="J91" s="3">
        <v>26418.152083333338</v>
      </c>
      <c r="K91" s="3">
        <f t="shared" si="22"/>
        <v>5547.8119375000006</v>
      </c>
      <c r="L91" s="3">
        <f t="shared" si="23"/>
        <v>264.18152083333337</v>
      </c>
      <c r="M91" s="18">
        <f>SUM(L91*N6)</f>
        <v>0</v>
      </c>
      <c r="N91" s="18">
        <f t="shared" si="24"/>
        <v>0</v>
      </c>
    </row>
    <row r="92" spans="1:14" x14ac:dyDescent="0.25">
      <c r="B92" s="1"/>
      <c r="C92" s="1"/>
      <c r="D92" s="1" t="str">
        <f>_xlfn.IFNA(VLOOKUP(C92,'[1]Price-Delivered-08062026-113616'!$B$2:$C$595,2,FALSE),"")</f>
        <v/>
      </c>
      <c r="E92" s="1" t="str">
        <f>_xlfn.IFNA(VLOOKUP(B92,'[1]Price-Delivered-08062026-113616'!$B$2:$C$595,2,FALSE),"")</f>
        <v/>
      </c>
      <c r="F92" s="1" t="s">
        <v>213</v>
      </c>
      <c r="G92" s="1"/>
      <c r="H92" s="1"/>
      <c r="I92" s="17"/>
      <c r="J92" s="2"/>
      <c r="K92" s="3"/>
      <c r="L92" s="3"/>
      <c r="M92" s="2"/>
      <c r="N92" s="2"/>
    </row>
    <row r="93" spans="1:14" x14ac:dyDescent="0.25">
      <c r="A93" s="21" t="s">
        <v>138</v>
      </c>
      <c r="B93" s="22"/>
      <c r="C93" s="22"/>
      <c r="D93" s="1" t="str">
        <f>_xlfn.IFNA(VLOOKUP(C93,'[1]Price-Delivered-08062026-113616'!$B$2:$C$595,2,FALSE),"")</f>
        <v/>
      </c>
      <c r="E93" s="1" t="str">
        <f>_xlfn.IFNA(VLOOKUP(B93,'[1]Price-Delivered-08062026-113616'!$B$2:$C$595,2,FALSE),"")</f>
        <v/>
      </c>
      <c r="F93" s="1" t="s">
        <v>213</v>
      </c>
      <c r="G93" s="1"/>
      <c r="H93" s="16"/>
      <c r="I93" s="17"/>
      <c r="J93" s="2"/>
      <c r="K93" s="3"/>
      <c r="L93" s="3"/>
      <c r="M93" s="2"/>
      <c r="N93" s="2"/>
    </row>
    <row r="94" spans="1:14" x14ac:dyDescent="0.25">
      <c r="A94" s="13" t="s">
        <v>7</v>
      </c>
      <c r="B94" s="13" t="s">
        <v>8</v>
      </c>
      <c r="C94" s="13" t="s">
        <v>9</v>
      </c>
      <c r="D94" s="1" t="str">
        <f>_xlfn.IFNA(VLOOKUP(C94,'[1]Price-Delivered-08062026-113616'!$B$2:$C$595,2,FALSE),"")</f>
        <v/>
      </c>
      <c r="E94" s="1" t="str">
        <f>_xlfn.IFNA(VLOOKUP(B94,'[1]Price-Delivered-08062026-113616'!$B$2:$C$595,2,FALSE),"")</f>
        <v/>
      </c>
      <c r="F94" s="1" t="s">
        <v>213</v>
      </c>
      <c r="G94" s="13" t="s">
        <v>10</v>
      </c>
      <c r="H94" s="13" t="s">
        <v>11</v>
      </c>
      <c r="I94" s="19" t="s">
        <v>12</v>
      </c>
      <c r="J94" s="14" t="s">
        <v>13</v>
      </c>
      <c r="K94" s="15" t="s">
        <v>14</v>
      </c>
      <c r="L94" s="15" t="s">
        <v>15</v>
      </c>
      <c r="M94" s="14" t="s">
        <v>16</v>
      </c>
      <c r="N94" s="14" t="s">
        <v>17</v>
      </c>
    </row>
    <row r="95" spans="1:14" x14ac:dyDescent="0.25">
      <c r="A95" s="1" t="s">
        <v>18</v>
      </c>
      <c r="B95" s="1" t="s">
        <v>139</v>
      </c>
      <c r="C95" s="1" t="s">
        <v>140</v>
      </c>
      <c r="D95" s="24" t="str">
        <f>_xlfn.IFNA(VLOOKUP(C95,'[1]Price-Delivered-08062026-113616'!$B$2:$C$595,2,FALSE),"")</f>
        <v/>
      </c>
      <c r="E95" s="1" t="str">
        <f>_xlfn.IFNA(VLOOKUP(B95,'[1]Price-Delivered-08062026-113616'!$B$2:$C$595,2,FALSE),"")</f>
        <v/>
      </c>
      <c r="F95" s="24" t="s">
        <v>261</v>
      </c>
      <c r="G95" s="1">
        <v>127</v>
      </c>
      <c r="H95" s="16">
        <f t="shared" ref="H95:H103" si="25">SUM(G95*21)</f>
        <v>2667</v>
      </c>
      <c r="I95" s="17">
        <v>18.059999999999999</v>
      </c>
      <c r="J95" s="3">
        <v>1045.8197420634922</v>
      </c>
      <c r="K95" s="3">
        <f t="shared" ref="K95:K103" si="26">SUM(L95*21)</f>
        <v>219.62214583333338</v>
      </c>
      <c r="L95" s="3">
        <f t="shared" ref="L95:L103" si="27">SUM(J95/100)</f>
        <v>10.458197420634923</v>
      </c>
      <c r="M95" s="18">
        <f>SUM(L95*N6)</f>
        <v>0</v>
      </c>
      <c r="N95" s="18">
        <f t="shared" ref="N95:N103" si="28">SUM(M95*21)</f>
        <v>0</v>
      </c>
    </row>
    <row r="96" spans="1:14" x14ac:dyDescent="0.25">
      <c r="A96" s="1" t="s">
        <v>21</v>
      </c>
      <c r="B96" s="1" t="s">
        <v>141</v>
      </c>
      <c r="C96" s="1" t="s">
        <v>142</v>
      </c>
      <c r="D96" s="1" t="str">
        <f>_xlfn.IFNA(VLOOKUP(C96,'[1]Price-Delivered-08062026-113616'!$B$2:$C$595,2,FALSE),"")</f>
        <v>3/4 x 21 STD A53FB SURETHREAD GAL TC</v>
      </c>
      <c r="E96" s="1" t="str">
        <f>_xlfn.IFNA(VLOOKUP(B96,'[1]Price-Delivered-08062026-113616'!$B$2:$C$595,2,FALSE),"")</f>
        <v/>
      </c>
      <c r="F96" s="1" t="s">
        <v>262</v>
      </c>
      <c r="G96" s="1">
        <v>91</v>
      </c>
      <c r="H96" s="16">
        <f t="shared" si="25"/>
        <v>1911</v>
      </c>
      <c r="I96" s="17">
        <v>23.94</v>
      </c>
      <c r="J96" s="3">
        <v>1276.1273809523811</v>
      </c>
      <c r="K96" s="3">
        <f t="shared" si="26"/>
        <v>267.98675000000003</v>
      </c>
      <c r="L96" s="3">
        <f t="shared" si="27"/>
        <v>12.761273809523811</v>
      </c>
      <c r="M96" s="18">
        <f>SUM(L96*N6)</f>
        <v>0</v>
      </c>
      <c r="N96" s="18">
        <f t="shared" si="28"/>
        <v>0</v>
      </c>
    </row>
    <row r="97" spans="1:14" x14ac:dyDescent="0.25">
      <c r="A97" s="1" t="s">
        <v>24</v>
      </c>
      <c r="B97" s="1" t="s">
        <v>143</v>
      </c>
      <c r="C97" s="1" t="s">
        <v>144</v>
      </c>
      <c r="D97" s="1" t="str">
        <f>_xlfn.IFNA(VLOOKUP(C97,'[1]Price-Delivered-08062026-113616'!$B$2:$C$595,2,FALSE),"")</f>
        <v>1 x 21 STD A53FB SURETHREAD GAL TC</v>
      </c>
      <c r="E97" s="1" t="str">
        <f>_xlfn.IFNA(VLOOKUP(B97,'[1]Price-Delivered-08062026-113616'!$B$2:$C$595,2,FALSE),"")</f>
        <v/>
      </c>
      <c r="F97" s="1" t="s">
        <v>263</v>
      </c>
      <c r="G97" s="1">
        <v>70</v>
      </c>
      <c r="H97" s="16">
        <f t="shared" si="25"/>
        <v>1470</v>
      </c>
      <c r="I97" s="17">
        <v>35.49</v>
      </c>
      <c r="J97" s="3">
        <v>1751.7738095238096</v>
      </c>
      <c r="K97" s="3">
        <f t="shared" si="26"/>
        <v>367.87250000000006</v>
      </c>
      <c r="L97" s="3">
        <f t="shared" si="27"/>
        <v>17.517738095238098</v>
      </c>
      <c r="M97" s="18">
        <f>SUM(L97*N6)</f>
        <v>0</v>
      </c>
      <c r="N97" s="18">
        <f t="shared" si="28"/>
        <v>0</v>
      </c>
    </row>
    <row r="98" spans="1:14" x14ac:dyDescent="0.25">
      <c r="A98" s="1" t="s">
        <v>27</v>
      </c>
      <c r="B98" s="1" t="s">
        <v>145</v>
      </c>
      <c r="C98" s="1" t="s">
        <v>146</v>
      </c>
      <c r="D98" s="1" t="str">
        <f>_xlfn.IFNA(VLOOKUP(C98,'[1]Price-Delivered-08062026-113616'!$B$2:$C$595,2,FALSE),"")</f>
        <v>1-1/4 x 21 STD A53FB SURETHREAD GAL TC</v>
      </c>
      <c r="E98" s="1" t="str">
        <f>_xlfn.IFNA(VLOOKUP(B98,'[1]Price-Delivered-08062026-113616'!$B$2:$C$595,2,FALSE),"")</f>
        <v/>
      </c>
      <c r="F98" s="1" t="s">
        <v>264</v>
      </c>
      <c r="G98" s="1">
        <v>51</v>
      </c>
      <c r="H98" s="16">
        <f t="shared" si="25"/>
        <v>1071</v>
      </c>
      <c r="I98" s="17">
        <v>47.88</v>
      </c>
      <c r="J98" s="3">
        <v>2301.4885912698414</v>
      </c>
      <c r="K98" s="3">
        <f t="shared" si="26"/>
        <v>483.31260416666669</v>
      </c>
      <c r="L98" s="3">
        <f t="shared" si="27"/>
        <v>23.014885912698414</v>
      </c>
      <c r="M98" s="18">
        <f>SUM(L98*N6)</f>
        <v>0</v>
      </c>
      <c r="N98" s="18">
        <f t="shared" si="28"/>
        <v>0</v>
      </c>
    </row>
    <row r="99" spans="1:14" x14ac:dyDescent="0.25">
      <c r="A99" s="1" t="s">
        <v>30</v>
      </c>
      <c r="B99" s="1" t="s">
        <v>147</v>
      </c>
      <c r="C99" s="1" t="s">
        <v>148</v>
      </c>
      <c r="D99" s="1" t="str">
        <f>_xlfn.IFNA(VLOOKUP(C99,'[1]Price-Delivered-08062026-113616'!$B$2:$C$595,2,FALSE),"")</f>
        <v>1-1/2 x 21 STD A53FB SURETHREAD GAL TC</v>
      </c>
      <c r="E99" s="1" t="str">
        <f>_xlfn.IFNA(VLOOKUP(B99,'[1]Price-Delivered-08062026-113616'!$B$2:$C$595,2,FALSE),"")</f>
        <v/>
      </c>
      <c r="F99" s="1" t="s">
        <v>265</v>
      </c>
      <c r="G99" s="1">
        <v>44</v>
      </c>
      <c r="H99" s="16">
        <f t="shared" si="25"/>
        <v>924</v>
      </c>
      <c r="I99" s="17">
        <v>57.54</v>
      </c>
      <c r="J99" s="3">
        <v>2757.6772817460319</v>
      </c>
      <c r="K99" s="3">
        <f t="shared" si="26"/>
        <v>579.11222916666668</v>
      </c>
      <c r="L99" s="3">
        <f t="shared" si="27"/>
        <v>27.57677281746032</v>
      </c>
      <c r="M99" s="18">
        <f>SUM(L99*N6)</f>
        <v>0</v>
      </c>
      <c r="N99" s="18">
        <f t="shared" si="28"/>
        <v>0</v>
      </c>
    </row>
    <row r="100" spans="1:14" x14ac:dyDescent="0.25">
      <c r="A100" s="1" t="s">
        <v>33</v>
      </c>
      <c r="B100" s="1" t="s">
        <v>149</v>
      </c>
      <c r="C100" s="1" t="s">
        <v>150</v>
      </c>
      <c r="D100" s="1" t="str">
        <f>_xlfn.IFNA(VLOOKUP(C100,'[1]Price-Delivered-08062026-113616'!$B$2:$C$595,2,FALSE),"")</f>
        <v>2 x 21 STD A53FB SURETHREAD GAL TC</v>
      </c>
      <c r="E100" s="1" t="str">
        <f>_xlfn.IFNA(VLOOKUP(B100,'[1]Price-Delivered-08062026-113616'!$B$2:$C$595,2,FALSE),"")</f>
        <v/>
      </c>
      <c r="F100" s="1" t="s">
        <v>266</v>
      </c>
      <c r="G100" s="1">
        <v>29</v>
      </c>
      <c r="H100" s="16">
        <f t="shared" si="25"/>
        <v>609</v>
      </c>
      <c r="I100" s="17">
        <v>77.28</v>
      </c>
      <c r="J100" s="3">
        <v>3710.6926587301577</v>
      </c>
      <c r="K100" s="3">
        <f t="shared" si="26"/>
        <v>779.2454583333332</v>
      </c>
      <c r="L100" s="3">
        <f t="shared" si="27"/>
        <v>37.106926587301579</v>
      </c>
      <c r="M100" s="18">
        <f>SUM(L100*N6)</f>
        <v>0</v>
      </c>
      <c r="N100" s="18">
        <f t="shared" si="28"/>
        <v>0</v>
      </c>
    </row>
    <row r="101" spans="1:14" x14ac:dyDescent="0.25">
      <c r="A101" s="1" t="s">
        <v>36</v>
      </c>
      <c r="B101" s="1" t="s">
        <v>151</v>
      </c>
      <c r="C101" s="1" t="s">
        <v>152</v>
      </c>
      <c r="D101" s="1" t="str">
        <f>_xlfn.IFNA(VLOOKUP(C101,'[1]Price-Delivered-08062026-113616'!$B$2:$C$595,2,FALSE),"")</f>
        <v>2-1/2 x 21 STD A53FB SURETHREAD GAL TC</v>
      </c>
      <c r="E101" s="1" t="str">
        <f>_xlfn.IFNA(VLOOKUP(B101,'[1]Price-Delivered-08062026-113616'!$B$2:$C$595,2,FALSE),"")</f>
        <v/>
      </c>
      <c r="F101" s="1" t="s">
        <v>267</v>
      </c>
      <c r="G101" s="1">
        <v>20</v>
      </c>
      <c r="H101" s="16">
        <f t="shared" si="25"/>
        <v>420</v>
      </c>
      <c r="I101" s="17">
        <v>122.85</v>
      </c>
      <c r="J101" s="3">
        <v>5880.3363095238092</v>
      </c>
      <c r="K101" s="3">
        <f t="shared" si="26"/>
        <v>1234.8706249999998</v>
      </c>
      <c r="L101" s="3">
        <f t="shared" si="27"/>
        <v>58.80336309523809</v>
      </c>
      <c r="M101" s="18">
        <f>SUM(L101*N6)</f>
        <v>0</v>
      </c>
      <c r="N101" s="18">
        <f t="shared" si="28"/>
        <v>0</v>
      </c>
    </row>
    <row r="102" spans="1:14" x14ac:dyDescent="0.25">
      <c r="A102" s="1" t="s">
        <v>39</v>
      </c>
      <c r="B102" s="1" t="s">
        <v>153</v>
      </c>
      <c r="C102" s="1" t="s">
        <v>154</v>
      </c>
      <c r="D102" s="1" t="str">
        <f>_xlfn.IFNA(VLOOKUP(C102,'[1]Price-Delivered-08062026-113616'!$B$2:$C$595,2,FALSE),"")</f>
        <v>3 x 21 STD A53FB SURETHREAD GAL TC</v>
      </c>
      <c r="E102" s="1" t="str">
        <f>_xlfn.IFNA(VLOOKUP(B102,'[1]Price-Delivered-08062026-113616'!$B$2:$C$595,2,FALSE),"")</f>
        <v/>
      </c>
      <c r="F102" s="1" t="s">
        <v>268</v>
      </c>
      <c r="G102" s="1">
        <v>13</v>
      </c>
      <c r="H102" s="16">
        <f t="shared" si="25"/>
        <v>273</v>
      </c>
      <c r="I102" s="17">
        <v>161.28</v>
      </c>
      <c r="J102" s="3">
        <v>7684.9982142857134</v>
      </c>
      <c r="K102" s="3">
        <f t="shared" si="26"/>
        <v>1613.8496249999998</v>
      </c>
      <c r="L102" s="3">
        <f t="shared" si="27"/>
        <v>76.849982142857129</v>
      </c>
      <c r="M102" s="18">
        <f>SUM(L102*N6)</f>
        <v>0</v>
      </c>
      <c r="N102" s="18">
        <f t="shared" si="28"/>
        <v>0</v>
      </c>
    </row>
    <row r="103" spans="1:14" x14ac:dyDescent="0.25">
      <c r="A103" s="1" t="s">
        <v>45</v>
      </c>
      <c r="B103" s="1" t="s">
        <v>155</v>
      </c>
      <c r="C103" s="1" t="s">
        <v>156</v>
      </c>
      <c r="D103" s="1" t="str">
        <f>_xlfn.IFNA(VLOOKUP(C103,'[1]Price-Delivered-08062026-113616'!$B$2:$C$595,2,FALSE),"")</f>
        <v>4 x 21 STD A53FB SURETHREAD GAL TC</v>
      </c>
      <c r="E103" s="1" t="str">
        <f>_xlfn.IFNA(VLOOKUP(B103,'[1]Price-Delivered-08062026-113616'!$B$2:$C$595,2,FALSE),"")</f>
        <v/>
      </c>
      <c r="F103" s="1" t="s">
        <v>269</v>
      </c>
      <c r="G103" s="1">
        <v>10</v>
      </c>
      <c r="H103" s="16">
        <f t="shared" si="25"/>
        <v>210</v>
      </c>
      <c r="I103" s="17">
        <v>229.32</v>
      </c>
      <c r="J103" s="3">
        <v>10949.596726190473</v>
      </c>
      <c r="K103" s="3">
        <f t="shared" si="26"/>
        <v>2299.4153124999993</v>
      </c>
      <c r="L103" s="3">
        <f t="shared" si="27"/>
        <v>109.49596726190474</v>
      </c>
      <c r="M103" s="18">
        <f>SUM(L103*N6)</f>
        <v>0</v>
      </c>
      <c r="N103" s="18">
        <f t="shared" si="28"/>
        <v>0</v>
      </c>
    </row>
    <row r="104" spans="1:14" x14ac:dyDescent="0.25">
      <c r="B104" s="1"/>
      <c r="C104" s="1"/>
      <c r="D104" s="1" t="str">
        <f>_xlfn.IFNA(VLOOKUP(C104,'[1]Price-Delivered-08062026-113616'!$B$2:$C$595,2,FALSE),"")</f>
        <v/>
      </c>
      <c r="E104" s="1" t="str">
        <f>_xlfn.IFNA(VLOOKUP(B104,'[1]Price-Delivered-08062026-113616'!$B$2:$C$595,2,FALSE),"")</f>
        <v/>
      </c>
      <c r="F104" s="1" t="s">
        <v>213</v>
      </c>
      <c r="G104" s="1"/>
      <c r="H104" s="1"/>
      <c r="I104" s="17"/>
      <c r="J104" s="2"/>
      <c r="K104" s="3"/>
      <c r="L104" s="3"/>
      <c r="M104" s="2"/>
      <c r="N104" s="2"/>
    </row>
    <row r="105" spans="1:14" x14ac:dyDescent="0.25">
      <c r="A105" s="21" t="s">
        <v>157</v>
      </c>
      <c r="B105" s="22"/>
      <c r="C105" s="22"/>
      <c r="D105" s="1" t="str">
        <f>_xlfn.IFNA(VLOOKUP(C105,'[1]Price-Delivered-08062026-113616'!$B$2:$C$595,2,FALSE),"")</f>
        <v/>
      </c>
      <c r="E105" s="1" t="str">
        <f>_xlfn.IFNA(VLOOKUP(B105,'[1]Price-Delivered-08062026-113616'!$B$2:$C$595,2,FALSE),"")</f>
        <v/>
      </c>
      <c r="F105" s="1" t="s">
        <v>213</v>
      </c>
      <c r="G105" s="1"/>
      <c r="H105" s="1"/>
      <c r="I105" s="17"/>
      <c r="J105" s="2"/>
      <c r="K105" s="3"/>
      <c r="L105" s="3"/>
      <c r="M105" s="2"/>
      <c r="N105" s="2"/>
    </row>
    <row r="106" spans="1:14" x14ac:dyDescent="0.25">
      <c r="A106" s="13" t="s">
        <v>7</v>
      </c>
      <c r="B106" s="13" t="s">
        <v>8</v>
      </c>
      <c r="C106" s="13" t="s">
        <v>9</v>
      </c>
      <c r="D106" s="1" t="str">
        <f>_xlfn.IFNA(VLOOKUP(C106,'[1]Price-Delivered-08062026-113616'!$B$2:$C$595,2,FALSE),"")</f>
        <v/>
      </c>
      <c r="E106" s="1" t="str">
        <f>_xlfn.IFNA(VLOOKUP(B106,'[1]Price-Delivered-08062026-113616'!$B$2:$C$595,2,FALSE),"")</f>
        <v/>
      </c>
      <c r="F106" s="1" t="s">
        <v>213</v>
      </c>
      <c r="G106" s="13" t="s">
        <v>10</v>
      </c>
      <c r="H106" s="13" t="s">
        <v>11</v>
      </c>
      <c r="I106" s="19" t="s">
        <v>12</v>
      </c>
      <c r="J106" s="14" t="s">
        <v>13</v>
      </c>
      <c r="K106" s="15" t="s">
        <v>14</v>
      </c>
      <c r="L106" s="15" t="s">
        <v>15</v>
      </c>
      <c r="M106" s="14" t="s">
        <v>16</v>
      </c>
      <c r="N106" s="14" t="s">
        <v>17</v>
      </c>
    </row>
    <row r="107" spans="1:14" x14ac:dyDescent="0.25">
      <c r="A107" s="1" t="s">
        <v>27</v>
      </c>
      <c r="B107" s="1" t="s">
        <v>158</v>
      </c>
      <c r="C107" s="1" t="s">
        <v>44</v>
      </c>
      <c r="D107" s="1" t="str">
        <f>_xlfn.IFNA(VLOOKUP(C107,'[1]Price-Delivered-08062026-113616'!$B$2:$C$595,2,FALSE),"")</f>
        <v/>
      </c>
      <c r="E107" s="1" t="str">
        <f>_xlfn.IFNA(VLOOKUP(B107,'[1]Price-Delivered-08062026-113616'!$B$2:$C$595,2,FALSE),"")</f>
        <v>1-1/4 x 18  STD A53FB SURETHREAD GAL TC</v>
      </c>
      <c r="F107" s="1" t="s">
        <v>270</v>
      </c>
      <c r="G107" s="1">
        <v>51</v>
      </c>
      <c r="H107" s="16">
        <f>SUM(G107*18)</f>
        <v>918</v>
      </c>
      <c r="I107" s="17">
        <v>41.04</v>
      </c>
      <c r="J107" s="3">
        <v>2301.4885912698414</v>
      </c>
      <c r="K107" s="3">
        <f>SUM(L107*18)</f>
        <v>414.26794642857146</v>
      </c>
      <c r="L107" s="3">
        <f t="shared" ref="L107" si="29">SUM(J107/100)</f>
        <v>23.014885912698414</v>
      </c>
      <c r="M107" s="18">
        <f>SUM(L107*N6)</f>
        <v>0</v>
      </c>
      <c r="N107" s="18">
        <f>SUM(M107*18)</f>
        <v>0</v>
      </c>
    </row>
    <row r="108" spans="1:14" x14ac:dyDescent="0.25">
      <c r="B108" s="1"/>
      <c r="C108" s="1"/>
      <c r="D108" s="1" t="str">
        <f>_xlfn.IFNA(VLOOKUP(C108,'[1]Price-Delivered-08062026-113616'!$B$2:$C$595,2,FALSE),"")</f>
        <v/>
      </c>
      <c r="E108" s="1" t="str">
        <f>_xlfn.IFNA(VLOOKUP(B108,'[1]Price-Delivered-08062026-113616'!$B$2:$C$595,2,FALSE),"")</f>
        <v/>
      </c>
      <c r="F108" s="1" t="s">
        <v>213</v>
      </c>
      <c r="G108" s="1"/>
      <c r="H108" s="1"/>
      <c r="I108" s="17"/>
      <c r="J108" s="2"/>
      <c r="K108" s="3"/>
      <c r="L108" s="3"/>
      <c r="M108" s="2"/>
      <c r="N108" s="2"/>
    </row>
    <row r="109" spans="1:14" x14ac:dyDescent="0.25">
      <c r="A109" s="21" t="s">
        <v>159</v>
      </c>
      <c r="B109" s="22"/>
      <c r="C109" s="22"/>
      <c r="D109" s="1" t="str">
        <f>_xlfn.IFNA(VLOOKUP(C109,'[1]Price-Delivered-08062026-113616'!$B$2:$C$595,2,FALSE),"")</f>
        <v/>
      </c>
      <c r="E109" s="1" t="str">
        <f>_xlfn.IFNA(VLOOKUP(B109,'[1]Price-Delivered-08062026-113616'!$B$2:$C$595,2,FALSE),"")</f>
        <v/>
      </c>
      <c r="F109" s="1" t="s">
        <v>213</v>
      </c>
      <c r="G109" s="1"/>
      <c r="H109" s="1"/>
      <c r="I109" s="17"/>
      <c r="J109" s="2"/>
      <c r="K109" s="3"/>
      <c r="L109" s="3"/>
      <c r="M109" s="2"/>
      <c r="N109" s="2"/>
    </row>
    <row r="110" spans="1:14" x14ac:dyDescent="0.25">
      <c r="A110" s="13" t="s">
        <v>7</v>
      </c>
      <c r="B110" s="13" t="s">
        <v>8</v>
      </c>
      <c r="C110" s="13" t="s">
        <v>9</v>
      </c>
      <c r="D110" s="1" t="str">
        <f>_xlfn.IFNA(VLOOKUP(C110,'[1]Price-Delivered-08062026-113616'!$B$2:$C$595,2,FALSE),"")</f>
        <v/>
      </c>
      <c r="E110" s="1" t="str">
        <f>_xlfn.IFNA(VLOOKUP(B110,'[1]Price-Delivered-08062026-113616'!$B$2:$C$595,2,FALSE),"")</f>
        <v/>
      </c>
      <c r="F110" s="1" t="s">
        <v>213</v>
      </c>
      <c r="G110" s="13" t="s">
        <v>10</v>
      </c>
      <c r="H110" s="13" t="s">
        <v>11</v>
      </c>
      <c r="I110" s="19" t="s">
        <v>12</v>
      </c>
      <c r="J110" s="14" t="s">
        <v>13</v>
      </c>
      <c r="K110" s="15" t="s">
        <v>14</v>
      </c>
      <c r="L110" s="15" t="s">
        <v>15</v>
      </c>
      <c r="M110" s="14" t="s">
        <v>16</v>
      </c>
      <c r="N110" s="14" t="s">
        <v>17</v>
      </c>
    </row>
    <row r="111" spans="1:14" x14ac:dyDescent="0.25">
      <c r="A111" s="1" t="s">
        <v>18</v>
      </c>
      <c r="B111" s="1" t="s">
        <v>160</v>
      </c>
      <c r="C111" s="1" t="s">
        <v>161</v>
      </c>
      <c r="D111" s="24" t="str">
        <f>_xlfn.IFNA(VLOOKUP(C111,'[1]Price-Delivered-08062026-113616'!$B$2:$C$595,2,FALSE),"")</f>
        <v/>
      </c>
      <c r="E111" s="1" t="str">
        <f>_xlfn.IFNA(VLOOKUP(B111,'[1]Price-Delivered-08062026-113616'!$B$2:$C$595,2,FALSE),"")</f>
        <v/>
      </c>
      <c r="F111" s="24" t="s">
        <v>271</v>
      </c>
      <c r="G111" s="1">
        <v>127</v>
      </c>
      <c r="H111" s="16">
        <f t="shared" ref="H111:H119" si="30">SUM(G111*10)</f>
        <v>1270</v>
      </c>
      <c r="I111" s="17">
        <v>8.5</v>
      </c>
      <c r="J111" s="3">
        <v>1045.8774801587301</v>
      </c>
      <c r="K111" s="3">
        <f t="shared" ref="K111:K119" si="31">SUM(L111*10)</f>
        <v>104.58774801587302</v>
      </c>
      <c r="L111" s="3">
        <f t="shared" ref="L111:L119" si="32">SUM(J111/100)</f>
        <v>10.458774801587301</v>
      </c>
      <c r="M111" s="18">
        <f>SUM(L111*N6)</f>
        <v>0</v>
      </c>
      <c r="N111" s="18">
        <f t="shared" ref="N111:N119" si="33">SUM(M111*10)</f>
        <v>0</v>
      </c>
    </row>
    <row r="112" spans="1:14" x14ac:dyDescent="0.25">
      <c r="A112" s="1" t="s">
        <v>21</v>
      </c>
      <c r="B112" s="1" t="s">
        <v>162</v>
      </c>
      <c r="C112" s="1" t="s">
        <v>163</v>
      </c>
      <c r="D112" s="1" t="str">
        <f>_xlfn.IFNA(VLOOKUP(C112,'[1]Price-Delivered-08062026-113616'!$B$2:$C$595,2,FALSE),"")</f>
        <v>3/4 x 10 STD A53FB SURETHREAD GAL TBE</v>
      </c>
      <c r="E112" s="1" t="str">
        <f>_xlfn.IFNA(VLOOKUP(B112,'[1]Price-Delivered-08062026-113616'!$B$2:$C$595,2,FALSE),"")</f>
        <v/>
      </c>
      <c r="F112" s="1" t="s">
        <v>272</v>
      </c>
      <c r="G112" s="1">
        <v>91</v>
      </c>
      <c r="H112" s="16">
        <f t="shared" si="30"/>
        <v>910</v>
      </c>
      <c r="I112" s="17">
        <v>11.3</v>
      </c>
      <c r="J112" s="3">
        <v>1276.0696428571428</v>
      </c>
      <c r="K112" s="3">
        <f t="shared" si="31"/>
        <v>127.60696428571428</v>
      </c>
      <c r="L112" s="3">
        <f t="shared" si="32"/>
        <v>12.760696428571428</v>
      </c>
      <c r="M112" s="18">
        <f>SUM(L112*N6)</f>
        <v>0</v>
      </c>
      <c r="N112" s="18">
        <f t="shared" si="33"/>
        <v>0</v>
      </c>
    </row>
    <row r="113" spans="1:14" x14ac:dyDescent="0.25">
      <c r="A113" s="1" t="s">
        <v>24</v>
      </c>
      <c r="B113" s="1" t="s">
        <v>164</v>
      </c>
      <c r="C113" s="1" t="s">
        <v>165</v>
      </c>
      <c r="D113" s="1" t="str">
        <f>_xlfn.IFNA(VLOOKUP(C113,'[1]Price-Delivered-08062026-113616'!$B$2:$C$595,2,FALSE),"")</f>
        <v>1 x 10 STD A53FB SURETHREAD GAL TBE</v>
      </c>
      <c r="E113" s="1" t="str">
        <f>_xlfn.IFNA(VLOOKUP(B113,'[1]Price-Delivered-08062026-113616'!$B$2:$C$595,2,FALSE),"")</f>
        <v/>
      </c>
      <c r="F113" s="1" t="s">
        <v>273</v>
      </c>
      <c r="G113" s="1">
        <v>70</v>
      </c>
      <c r="H113" s="16">
        <f t="shared" si="30"/>
        <v>700</v>
      </c>
      <c r="I113" s="17">
        <v>16.8</v>
      </c>
      <c r="J113" s="3">
        <v>1751.7738095238096</v>
      </c>
      <c r="K113" s="3">
        <f t="shared" si="31"/>
        <v>175.17738095238099</v>
      </c>
      <c r="L113" s="3">
        <f t="shared" si="32"/>
        <v>17.517738095238098</v>
      </c>
      <c r="M113" s="18">
        <f>SUM(L113*N6)</f>
        <v>0</v>
      </c>
      <c r="N113" s="18">
        <f t="shared" si="33"/>
        <v>0</v>
      </c>
    </row>
    <row r="114" spans="1:14" x14ac:dyDescent="0.25">
      <c r="A114" s="1" t="s">
        <v>27</v>
      </c>
      <c r="B114" s="1" t="s">
        <v>166</v>
      </c>
      <c r="C114" s="1" t="s">
        <v>167</v>
      </c>
      <c r="D114" s="1" t="str">
        <f>_xlfn.IFNA(VLOOKUP(C114,'[1]Price-Delivered-08062026-113616'!$B$2:$C$595,2,FALSE),"")</f>
        <v>1-1/4 x 10 STD A53FB SURETHREAD GAL TBE</v>
      </c>
      <c r="E114" s="1" t="str">
        <f>_xlfn.IFNA(VLOOKUP(B114,'[1]Price-Delivered-08062026-113616'!$B$2:$C$595,2,FALSE),"")</f>
        <v/>
      </c>
      <c r="F114" s="1" t="s">
        <v>274</v>
      </c>
      <c r="G114" s="1">
        <v>51</v>
      </c>
      <c r="H114" s="16">
        <f t="shared" si="30"/>
        <v>510</v>
      </c>
      <c r="I114" s="17">
        <v>22.7</v>
      </c>
      <c r="J114" s="3">
        <v>2301.4885912698414</v>
      </c>
      <c r="K114" s="3">
        <f t="shared" si="31"/>
        <v>230.14885912698415</v>
      </c>
      <c r="L114" s="3">
        <f t="shared" si="32"/>
        <v>23.014885912698414</v>
      </c>
      <c r="M114" s="18">
        <f>SUM(L114*N6)</f>
        <v>0</v>
      </c>
      <c r="N114" s="18">
        <f t="shared" si="33"/>
        <v>0</v>
      </c>
    </row>
    <row r="115" spans="1:14" x14ac:dyDescent="0.25">
      <c r="A115" s="1" t="s">
        <v>30</v>
      </c>
      <c r="B115" s="1" t="s">
        <v>168</v>
      </c>
      <c r="C115" s="1" t="s">
        <v>169</v>
      </c>
      <c r="D115" s="1" t="str">
        <f>_xlfn.IFNA(VLOOKUP(C115,'[1]Price-Delivered-08062026-113616'!$B$2:$C$595,2,FALSE),"")</f>
        <v>1-1/2 x 10 STD A53FB SURETHREAD GAL TBE</v>
      </c>
      <c r="E115" s="1" t="str">
        <f>_xlfn.IFNA(VLOOKUP(B115,'[1]Price-Delivered-08062026-113616'!$B$2:$C$595,2,FALSE),"")</f>
        <v/>
      </c>
      <c r="F115" s="1" t="s">
        <v>275</v>
      </c>
      <c r="G115" s="1">
        <v>44</v>
      </c>
      <c r="H115" s="16">
        <f t="shared" si="30"/>
        <v>440</v>
      </c>
      <c r="I115" s="17">
        <v>27.2</v>
      </c>
      <c r="J115" s="3">
        <v>2757.6772817460319</v>
      </c>
      <c r="K115" s="3">
        <f t="shared" si="31"/>
        <v>275.76772817460318</v>
      </c>
      <c r="L115" s="3">
        <f t="shared" si="32"/>
        <v>27.57677281746032</v>
      </c>
      <c r="M115" s="18">
        <f>SUM(L115*N6)</f>
        <v>0</v>
      </c>
      <c r="N115" s="18">
        <f t="shared" si="33"/>
        <v>0</v>
      </c>
    </row>
    <row r="116" spans="1:14" x14ac:dyDescent="0.25">
      <c r="A116" s="1" t="s">
        <v>33</v>
      </c>
      <c r="B116" s="1" t="s">
        <v>170</v>
      </c>
      <c r="C116" s="1" t="s">
        <v>171</v>
      </c>
      <c r="D116" s="1" t="str">
        <f>_xlfn.IFNA(VLOOKUP(C116,'[1]Price-Delivered-08062026-113616'!$B$2:$C$595,2,FALSE),"")</f>
        <v>2 x 10 STD A53FB SURETHREAD GAL TBE</v>
      </c>
      <c r="E116" s="1" t="str">
        <f>_xlfn.IFNA(VLOOKUP(B116,'[1]Price-Delivered-08062026-113616'!$B$2:$C$595,2,FALSE),"")</f>
        <v/>
      </c>
      <c r="F116" s="1" t="s">
        <v>276</v>
      </c>
      <c r="G116" s="1">
        <v>29</v>
      </c>
      <c r="H116" s="16">
        <f t="shared" si="30"/>
        <v>290</v>
      </c>
      <c r="I116" s="17">
        <v>36.6</v>
      </c>
      <c r="J116" s="3">
        <v>3710.6926587301577</v>
      </c>
      <c r="K116" s="3">
        <f t="shared" si="31"/>
        <v>371.06926587301581</v>
      </c>
      <c r="L116" s="3">
        <f t="shared" si="32"/>
        <v>37.106926587301579</v>
      </c>
      <c r="M116" s="18">
        <f>SUM(L116*N6)</f>
        <v>0</v>
      </c>
      <c r="N116" s="18">
        <f t="shared" si="33"/>
        <v>0</v>
      </c>
    </row>
    <row r="117" spans="1:14" x14ac:dyDescent="0.25">
      <c r="A117" s="1" t="s">
        <v>36</v>
      </c>
      <c r="B117" s="1" t="s">
        <v>172</v>
      </c>
      <c r="C117" s="1" t="s">
        <v>173</v>
      </c>
      <c r="D117" s="1" t="str">
        <f>_xlfn.IFNA(VLOOKUP(C117,'[1]Price-Delivered-08062026-113616'!$B$2:$C$595,2,FALSE),"")</f>
        <v>2-1/2 x 10 STD A53FB SURETHREAD GAL TBE</v>
      </c>
      <c r="E117" s="1" t="str">
        <f>_xlfn.IFNA(VLOOKUP(B117,'[1]Price-Delivered-08062026-113616'!$B$2:$C$595,2,FALSE),"")</f>
        <v/>
      </c>
      <c r="F117" s="1" t="s">
        <v>277</v>
      </c>
      <c r="G117" s="1">
        <v>20</v>
      </c>
      <c r="H117" s="16">
        <f t="shared" si="30"/>
        <v>200</v>
      </c>
      <c r="I117" s="17">
        <v>58</v>
      </c>
      <c r="J117" s="3">
        <v>5880.3363095238092</v>
      </c>
      <c r="K117" s="3">
        <f t="shared" si="31"/>
        <v>588.03363095238092</v>
      </c>
      <c r="L117" s="3">
        <f t="shared" si="32"/>
        <v>58.80336309523809</v>
      </c>
      <c r="M117" s="18">
        <f>SUM(L117*N6)</f>
        <v>0</v>
      </c>
      <c r="N117" s="18">
        <f t="shared" si="33"/>
        <v>0</v>
      </c>
    </row>
    <row r="118" spans="1:14" x14ac:dyDescent="0.25">
      <c r="A118" s="1" t="s">
        <v>39</v>
      </c>
      <c r="B118" s="1" t="s">
        <v>174</v>
      </c>
      <c r="C118" s="1" t="s">
        <v>175</v>
      </c>
      <c r="D118" s="1" t="str">
        <f>_xlfn.IFNA(VLOOKUP(C118,'[1]Price-Delivered-08062026-113616'!$B$2:$C$595,2,FALSE),"")</f>
        <v>3 x 10 STD A53FB SURETHREAD GAL TBE</v>
      </c>
      <c r="E118" s="1" t="str">
        <f>_xlfn.IFNA(VLOOKUP(B118,'[1]Price-Delivered-08062026-113616'!$B$2:$C$595,2,FALSE),"")</f>
        <v/>
      </c>
      <c r="F118" s="1" t="s">
        <v>278</v>
      </c>
      <c r="G118" s="1">
        <v>13</v>
      </c>
      <c r="H118" s="16">
        <f t="shared" si="30"/>
        <v>130</v>
      </c>
      <c r="I118" s="17">
        <v>75.8</v>
      </c>
      <c r="J118" s="3">
        <v>7684.9982142857134</v>
      </c>
      <c r="K118" s="3">
        <f t="shared" si="31"/>
        <v>768.49982142857129</v>
      </c>
      <c r="L118" s="3">
        <f t="shared" si="32"/>
        <v>76.849982142857129</v>
      </c>
      <c r="M118" s="18">
        <f>SUM(L118*N6)</f>
        <v>0</v>
      </c>
      <c r="N118" s="18">
        <f t="shared" si="33"/>
        <v>0</v>
      </c>
    </row>
    <row r="119" spans="1:14" x14ac:dyDescent="0.25">
      <c r="A119" s="1" t="s">
        <v>45</v>
      </c>
      <c r="B119" s="1" t="s">
        <v>176</v>
      </c>
      <c r="C119" s="1" t="s">
        <v>177</v>
      </c>
      <c r="D119" s="1" t="str">
        <f>_xlfn.IFNA(VLOOKUP(C119,'[1]Price-Delivered-08062026-113616'!$B$2:$C$595,2,FALSE),"")</f>
        <v>4 x 10 STD A53FB SURETHREAD GAL TBE</v>
      </c>
      <c r="E119" s="1" t="str">
        <f>_xlfn.IFNA(VLOOKUP(B119,'[1]Price-Delivered-08062026-113616'!$B$2:$C$595,2,FALSE),"")</f>
        <v/>
      </c>
      <c r="F119" s="1" t="s">
        <v>279</v>
      </c>
      <c r="G119" s="1">
        <v>10</v>
      </c>
      <c r="H119" s="16">
        <f t="shared" si="30"/>
        <v>100</v>
      </c>
      <c r="I119" s="17">
        <v>108</v>
      </c>
      <c r="J119" s="3">
        <v>10949.596726190473</v>
      </c>
      <c r="K119" s="3">
        <f t="shared" si="31"/>
        <v>1094.9596726190473</v>
      </c>
      <c r="L119" s="3">
        <f t="shared" si="32"/>
        <v>109.49596726190474</v>
      </c>
      <c r="M119" s="18">
        <f>SUM(L119*N6)</f>
        <v>0</v>
      </c>
      <c r="N119" s="18">
        <f t="shared" si="33"/>
        <v>0</v>
      </c>
    </row>
    <row r="120" spans="1:14" x14ac:dyDescent="0.25">
      <c r="A120" s="1"/>
      <c r="B120" s="1"/>
      <c r="C120" s="1"/>
      <c r="D120" s="1" t="str">
        <f>_xlfn.IFNA(VLOOKUP(C120,'[1]Price-Delivered-08062026-113616'!$B$2:$C$595,2,FALSE),"")</f>
        <v/>
      </c>
      <c r="E120" s="1" t="str">
        <f>_xlfn.IFNA(VLOOKUP(B120,'[1]Price-Delivered-08062026-113616'!$B$2:$C$595,2,FALSE),"")</f>
        <v/>
      </c>
      <c r="F120" s="1" t="s">
        <v>213</v>
      </c>
      <c r="G120" s="1"/>
      <c r="H120" s="16"/>
      <c r="I120" s="17"/>
      <c r="J120" s="2"/>
      <c r="K120" s="3"/>
      <c r="L120" s="3"/>
      <c r="M120" s="2"/>
      <c r="N120" s="2"/>
    </row>
    <row r="121" spans="1:14" x14ac:dyDescent="0.25">
      <c r="A121" s="11" t="s">
        <v>178</v>
      </c>
      <c r="B121" s="12"/>
      <c r="C121" s="12"/>
      <c r="D121" s="1" t="str">
        <f>_xlfn.IFNA(VLOOKUP(C121,'[1]Price-Delivered-08062026-113616'!$B$2:$C$595,2,FALSE),"")</f>
        <v/>
      </c>
      <c r="E121" s="1" t="str">
        <f>_xlfn.IFNA(VLOOKUP(B121,'[1]Price-Delivered-08062026-113616'!$B$2:$C$595,2,FALSE),"")</f>
        <v/>
      </c>
      <c r="F121" s="1" t="s">
        <v>213</v>
      </c>
      <c r="G121" s="1"/>
      <c r="H121" s="16"/>
      <c r="I121" s="17"/>
      <c r="J121" s="2"/>
      <c r="K121" s="3"/>
      <c r="L121" s="3"/>
      <c r="M121" s="3"/>
      <c r="N121" s="2"/>
    </row>
    <row r="122" spans="1:14" x14ac:dyDescent="0.25">
      <c r="A122" s="13" t="s">
        <v>7</v>
      </c>
      <c r="B122" s="13" t="s">
        <v>8</v>
      </c>
      <c r="C122" s="13" t="s">
        <v>9</v>
      </c>
      <c r="D122" s="1" t="str">
        <f>_xlfn.IFNA(VLOOKUP(C122,'[1]Price-Delivered-08062026-113616'!$B$2:$C$595,2,FALSE),"")</f>
        <v/>
      </c>
      <c r="E122" s="1" t="str">
        <f>_xlfn.IFNA(VLOOKUP(B122,'[1]Price-Delivered-08062026-113616'!$B$2:$C$595,2,FALSE),"")</f>
        <v/>
      </c>
      <c r="F122" s="1" t="s">
        <v>213</v>
      </c>
      <c r="G122" s="13" t="s">
        <v>10</v>
      </c>
      <c r="H122" s="13" t="s">
        <v>11</v>
      </c>
      <c r="I122" s="19" t="s">
        <v>12</v>
      </c>
      <c r="J122" s="14" t="s">
        <v>13</v>
      </c>
      <c r="K122" s="15" t="s">
        <v>14</v>
      </c>
      <c r="L122" s="15" t="s">
        <v>15</v>
      </c>
      <c r="M122" s="14" t="s">
        <v>16</v>
      </c>
      <c r="N122" s="14" t="s">
        <v>17</v>
      </c>
    </row>
    <row r="123" spans="1:14" x14ac:dyDescent="0.25">
      <c r="A123" s="1" t="s">
        <v>27</v>
      </c>
      <c r="B123" s="1" t="s">
        <v>179</v>
      </c>
      <c r="C123" s="1" t="s">
        <v>44</v>
      </c>
      <c r="D123" s="1" t="str">
        <f>_xlfn.IFNA(VLOOKUP(C123,'[1]Price-Delivered-08062026-113616'!$B$2:$C$595,2,FALSE),"")</f>
        <v/>
      </c>
      <c r="E123" s="1" t="str">
        <f>_xlfn.IFNA(VLOOKUP(B123,'[1]Price-Delivered-08062026-113616'!$B$2:$C$595,2,FALSE),"")</f>
        <v>1-1/4 x 21 SCH-10 A135 BLK RG</v>
      </c>
      <c r="F123" s="1" t="s">
        <v>280</v>
      </c>
      <c r="G123" s="1">
        <v>61</v>
      </c>
      <c r="H123" s="16">
        <f t="shared" ref="H123:H131" si="34">SUM(G123*21)</f>
        <v>1281</v>
      </c>
      <c r="I123" s="17">
        <v>37.950000000000003</v>
      </c>
      <c r="J123" s="2">
        <v>1257.429861111111</v>
      </c>
      <c r="K123" s="3">
        <f t="shared" ref="K123:K131" si="35">SUM(L123*21)</f>
        <v>264.06027083333333</v>
      </c>
      <c r="L123" s="3">
        <f t="shared" ref="L123:L131" si="36">SUM(J123/100)</f>
        <v>12.574298611111111</v>
      </c>
      <c r="M123" s="18">
        <f>SUM(L123*N6)</f>
        <v>0</v>
      </c>
      <c r="N123" s="18">
        <f t="shared" ref="N123:N131" si="37">SUM(M123*21)</f>
        <v>0</v>
      </c>
    </row>
    <row r="124" spans="1:14" x14ac:dyDescent="0.25">
      <c r="A124" s="1" t="s">
        <v>30</v>
      </c>
      <c r="B124" s="1" t="s">
        <v>180</v>
      </c>
      <c r="C124" s="1" t="s">
        <v>44</v>
      </c>
      <c r="D124" s="1" t="str">
        <f>_xlfn.IFNA(VLOOKUP(C124,'[1]Price-Delivered-08062026-113616'!$B$2:$C$595,2,FALSE),"")</f>
        <v/>
      </c>
      <c r="E124" s="1" t="str">
        <f>_xlfn.IFNA(VLOOKUP(B124,'[1]Price-Delivered-08062026-113616'!$B$2:$C$595,2,FALSE),"")</f>
        <v>1-1/2 x 21 SCH-10 A135 BLK RG</v>
      </c>
      <c r="F124" s="1" t="s">
        <v>281</v>
      </c>
      <c r="G124" s="1">
        <v>61</v>
      </c>
      <c r="H124" s="16">
        <f t="shared" si="34"/>
        <v>1281</v>
      </c>
      <c r="I124" s="17">
        <v>43.83</v>
      </c>
      <c r="J124" s="2">
        <v>1388.5338293650796</v>
      </c>
      <c r="K124" s="3">
        <f t="shared" si="35"/>
        <v>291.59210416666667</v>
      </c>
      <c r="L124" s="3">
        <f t="shared" si="36"/>
        <v>13.885338293650795</v>
      </c>
      <c r="M124" s="18">
        <f>SUM(L124*N6)</f>
        <v>0</v>
      </c>
      <c r="N124" s="18">
        <f t="shared" si="37"/>
        <v>0</v>
      </c>
    </row>
    <row r="125" spans="1:14" x14ac:dyDescent="0.25">
      <c r="A125" s="1" t="s">
        <v>33</v>
      </c>
      <c r="B125" s="1" t="s">
        <v>181</v>
      </c>
      <c r="C125" s="1" t="s">
        <v>44</v>
      </c>
      <c r="D125" s="1" t="str">
        <f>_xlfn.IFNA(VLOOKUP(C125,'[1]Price-Delivered-08062026-113616'!$B$2:$C$595,2,FALSE),"")</f>
        <v/>
      </c>
      <c r="E125" s="1" t="str">
        <f>_xlfn.IFNA(VLOOKUP(B125,'[1]Price-Delivered-08062026-113616'!$B$2:$C$595,2,FALSE),"")</f>
        <v>2 x 21 SCH-10 A135 BLK RG</v>
      </c>
      <c r="F125" s="1" t="s">
        <v>282</v>
      </c>
      <c r="G125" s="1">
        <v>37</v>
      </c>
      <c r="H125" s="16">
        <f t="shared" si="34"/>
        <v>777</v>
      </c>
      <c r="I125" s="17">
        <v>55.44</v>
      </c>
      <c r="J125" s="2">
        <v>1674.9532738095236</v>
      </c>
      <c r="K125" s="3">
        <f t="shared" si="35"/>
        <v>351.74018749999999</v>
      </c>
      <c r="L125" s="3">
        <f t="shared" si="36"/>
        <v>16.749532738095237</v>
      </c>
      <c r="M125" s="18">
        <f>SUM(L125*N6)</f>
        <v>0</v>
      </c>
      <c r="N125" s="18">
        <f t="shared" si="37"/>
        <v>0</v>
      </c>
    </row>
    <row r="126" spans="1:14" x14ac:dyDescent="0.25">
      <c r="A126" s="1" t="s">
        <v>36</v>
      </c>
      <c r="B126" s="1" t="s">
        <v>182</v>
      </c>
      <c r="C126" s="1" t="s">
        <v>44</v>
      </c>
      <c r="D126" s="1" t="str">
        <f>_xlfn.IFNA(VLOOKUP(C126,'[1]Price-Delivered-08062026-113616'!$B$2:$C$595,2,FALSE),"")</f>
        <v/>
      </c>
      <c r="E126" s="1" t="str">
        <f>_xlfn.IFNA(VLOOKUP(B126,'[1]Price-Delivered-08062026-113616'!$B$2:$C$595,2,FALSE),"")</f>
        <v>2-1/2 x 21 SCH-10 A135 BLK RG</v>
      </c>
      <c r="F126" s="1" t="s">
        <v>283</v>
      </c>
      <c r="G126" s="1">
        <v>30</v>
      </c>
      <c r="H126" s="16">
        <f t="shared" si="34"/>
        <v>630</v>
      </c>
      <c r="I126" s="17">
        <v>70.44</v>
      </c>
      <c r="J126" s="2">
        <v>2217.1043650793649</v>
      </c>
      <c r="K126" s="3">
        <f t="shared" si="35"/>
        <v>465.59191666666663</v>
      </c>
      <c r="L126" s="3">
        <f t="shared" si="36"/>
        <v>22.171043650793649</v>
      </c>
      <c r="M126" s="18">
        <f>SUM(L126*N6)</f>
        <v>0</v>
      </c>
      <c r="N126" s="18">
        <f t="shared" si="37"/>
        <v>0</v>
      </c>
    </row>
    <row r="127" spans="1:14" x14ac:dyDescent="0.25">
      <c r="A127" s="1" t="s">
        <v>39</v>
      </c>
      <c r="B127" s="1" t="s">
        <v>183</v>
      </c>
      <c r="C127" s="1" t="s">
        <v>44</v>
      </c>
      <c r="D127" s="1" t="str">
        <f>_xlfn.IFNA(VLOOKUP(C127,'[1]Price-Delivered-08062026-113616'!$B$2:$C$595,2,FALSE),"")</f>
        <v/>
      </c>
      <c r="E127" s="1" t="str">
        <f>_xlfn.IFNA(VLOOKUP(B127,'[1]Price-Delivered-08062026-113616'!$B$2:$C$595,2,FALSE),"")</f>
        <v>3 x 21 SCH-10 A135 BLK RG</v>
      </c>
      <c r="F127" s="1" t="s">
        <v>284</v>
      </c>
      <c r="G127" s="1">
        <v>19</v>
      </c>
      <c r="H127" s="16">
        <f t="shared" si="34"/>
        <v>399</v>
      </c>
      <c r="I127" s="17">
        <v>91.06</v>
      </c>
      <c r="J127" s="2">
        <v>2749.7960317460315</v>
      </c>
      <c r="K127" s="3">
        <f t="shared" si="35"/>
        <v>577.45716666666658</v>
      </c>
      <c r="L127" s="3">
        <f t="shared" si="36"/>
        <v>27.497960317460315</v>
      </c>
      <c r="M127" s="18">
        <f>SUM(L127*N6)</f>
        <v>0</v>
      </c>
      <c r="N127" s="18">
        <f t="shared" si="37"/>
        <v>0</v>
      </c>
    </row>
    <row r="128" spans="1:14" x14ac:dyDescent="0.25">
      <c r="A128" s="1" t="s">
        <v>45</v>
      </c>
      <c r="B128" s="1" t="s">
        <v>184</v>
      </c>
      <c r="C128" s="1" t="s">
        <v>44</v>
      </c>
      <c r="D128" s="1" t="str">
        <f>_xlfn.IFNA(VLOOKUP(C128,'[1]Price-Delivered-08062026-113616'!$B$2:$C$595,2,FALSE),"")</f>
        <v/>
      </c>
      <c r="E128" s="1" t="str">
        <f>_xlfn.IFNA(VLOOKUP(B128,'[1]Price-Delivered-08062026-113616'!$B$2:$C$595,2,FALSE),"")</f>
        <v>4 x 21 SCH-10 A135 BLK RG</v>
      </c>
      <c r="F128" s="1" t="s">
        <v>285</v>
      </c>
      <c r="G128" s="1">
        <v>19</v>
      </c>
      <c r="H128" s="16">
        <f t="shared" si="34"/>
        <v>399</v>
      </c>
      <c r="I128" s="17">
        <v>118</v>
      </c>
      <c r="J128" s="2">
        <v>3536.4583333333326</v>
      </c>
      <c r="K128" s="3">
        <f t="shared" si="35"/>
        <v>742.65624999999989</v>
      </c>
      <c r="L128" s="3">
        <f t="shared" si="36"/>
        <v>35.364583333333329</v>
      </c>
      <c r="M128" s="18">
        <f>SUM(L128*N6)</f>
        <v>0</v>
      </c>
      <c r="N128" s="18">
        <f t="shared" si="37"/>
        <v>0</v>
      </c>
    </row>
    <row r="129" spans="1:14" x14ac:dyDescent="0.25">
      <c r="A129" s="1" t="s">
        <v>48</v>
      </c>
      <c r="B129" s="1" t="s">
        <v>185</v>
      </c>
      <c r="C129" s="1" t="s">
        <v>44</v>
      </c>
      <c r="D129" s="1" t="str">
        <f>_xlfn.IFNA(VLOOKUP(C129,'[1]Price-Delivered-08062026-113616'!$B$2:$C$595,2,FALSE),"")</f>
        <v/>
      </c>
      <c r="E129" s="1" t="str">
        <f>_xlfn.IFNA(VLOOKUP(B129,'[1]Price-Delivered-08062026-113616'!$B$2:$C$595,2,FALSE),"")</f>
        <v>5 x 21 SCH-10 A135 ERW BLK RG</v>
      </c>
      <c r="F129" s="1" t="s">
        <v>286</v>
      </c>
      <c r="G129" s="1">
        <v>13</v>
      </c>
      <c r="H129" s="16">
        <f t="shared" si="34"/>
        <v>273</v>
      </c>
      <c r="I129" s="17">
        <v>163.38</v>
      </c>
      <c r="J129" s="2">
        <v>6070.8335317460323</v>
      </c>
      <c r="K129" s="3">
        <f t="shared" si="35"/>
        <v>1274.8750416666669</v>
      </c>
      <c r="L129" s="3">
        <f t="shared" si="36"/>
        <v>60.708335317460325</v>
      </c>
      <c r="M129" s="18">
        <f>SUM(L129*N6)</f>
        <v>0</v>
      </c>
      <c r="N129" s="18">
        <f t="shared" si="37"/>
        <v>0</v>
      </c>
    </row>
    <row r="130" spans="1:14" x14ac:dyDescent="0.25">
      <c r="A130" s="1" t="s">
        <v>186</v>
      </c>
      <c r="B130" s="1" t="s">
        <v>187</v>
      </c>
      <c r="C130" s="1" t="s">
        <v>44</v>
      </c>
      <c r="D130" s="1" t="str">
        <f>_xlfn.IFNA(VLOOKUP(C130,'[1]Price-Delivered-08062026-113616'!$B$2:$C$595,2,FALSE),"")</f>
        <v/>
      </c>
      <c r="E130" s="1" t="str">
        <f>_xlfn.IFNA(VLOOKUP(B130,'[1]Price-Delivered-08062026-113616'!$B$2:$C$595,2,FALSE),"")</f>
        <v>6 x 21 SCH-10 A135 BLK RG</v>
      </c>
      <c r="F130" s="1" t="s">
        <v>287</v>
      </c>
      <c r="G130" s="1">
        <v>10</v>
      </c>
      <c r="H130" s="16">
        <f t="shared" si="34"/>
        <v>210</v>
      </c>
      <c r="I130" s="17">
        <v>195.26</v>
      </c>
      <c r="J130" s="2">
        <v>6161.0877976190477</v>
      </c>
      <c r="K130" s="3">
        <f t="shared" si="35"/>
        <v>1293.8284375000001</v>
      </c>
      <c r="L130" s="3">
        <f t="shared" si="36"/>
        <v>61.61087797619048</v>
      </c>
      <c r="M130" s="18">
        <f>SUM(L130*N6)</f>
        <v>0</v>
      </c>
      <c r="N130" s="18">
        <f t="shared" si="37"/>
        <v>0</v>
      </c>
    </row>
    <row r="131" spans="1:14" x14ac:dyDescent="0.25">
      <c r="A131" s="1" t="s">
        <v>52</v>
      </c>
      <c r="B131" s="1" t="s">
        <v>188</v>
      </c>
      <c r="C131" s="1" t="s">
        <v>44</v>
      </c>
      <c r="D131" s="1" t="str">
        <f>_xlfn.IFNA(VLOOKUP(C131,'[1]Price-Delivered-08062026-113616'!$B$2:$C$595,2,FALSE),"")</f>
        <v/>
      </c>
      <c r="E131" s="1" t="str">
        <f>_xlfn.IFNA(VLOOKUP(B131,'[1]Price-Delivered-08062026-113616'!$B$2:$C$595,2,FALSE),"")</f>
        <v>8 x 21 SCH-10 A135 ERW BLK RG</v>
      </c>
      <c r="F131" s="1" t="s">
        <v>288</v>
      </c>
      <c r="G131" s="1">
        <v>7</v>
      </c>
      <c r="H131" s="16">
        <f t="shared" si="34"/>
        <v>147</v>
      </c>
      <c r="I131" s="23">
        <v>356.16</v>
      </c>
      <c r="J131" s="2">
        <v>11674.103968253967</v>
      </c>
      <c r="K131" s="3">
        <f t="shared" si="35"/>
        <v>2451.5618333333327</v>
      </c>
      <c r="L131" s="3">
        <f t="shared" si="36"/>
        <v>116.74103968253966</v>
      </c>
      <c r="M131" s="18">
        <f>SUM(L131*N6)</f>
        <v>0</v>
      </c>
      <c r="N131" s="18">
        <f t="shared" si="37"/>
        <v>0</v>
      </c>
    </row>
    <row r="132" spans="1:14" x14ac:dyDescent="0.25">
      <c r="A132" s="1"/>
      <c r="B132" s="1"/>
      <c r="C132" s="1"/>
      <c r="D132" s="1" t="str">
        <f>_xlfn.IFNA(VLOOKUP(C132,'[1]Price-Delivered-08062026-113616'!$B$2:$C$595,2,FALSE),"")</f>
        <v/>
      </c>
      <c r="E132" s="1" t="str">
        <f>_xlfn.IFNA(VLOOKUP(B132,'[1]Price-Delivered-08062026-113616'!$B$2:$C$595,2,FALSE),"")</f>
        <v/>
      </c>
      <c r="F132" s="1" t="s">
        <v>213</v>
      </c>
      <c r="G132" s="1"/>
      <c r="H132" s="16"/>
      <c r="I132" s="17"/>
      <c r="J132" s="2"/>
      <c r="K132" s="3"/>
      <c r="L132" s="3"/>
      <c r="M132" s="2"/>
      <c r="N132" s="2"/>
    </row>
    <row r="133" spans="1:14" x14ac:dyDescent="0.25">
      <c r="A133" s="11" t="s">
        <v>189</v>
      </c>
      <c r="B133" s="12"/>
      <c r="C133" s="12"/>
      <c r="D133" s="1" t="str">
        <f>_xlfn.IFNA(VLOOKUP(C133,'[1]Price-Delivered-08062026-113616'!$B$2:$C$595,2,FALSE),"")</f>
        <v/>
      </c>
      <c r="E133" s="1" t="str">
        <f>_xlfn.IFNA(VLOOKUP(B133,'[1]Price-Delivered-08062026-113616'!$B$2:$C$595,2,FALSE),"")</f>
        <v/>
      </c>
      <c r="F133" s="1" t="s">
        <v>213</v>
      </c>
      <c r="G133" s="1"/>
      <c r="H133" s="1"/>
      <c r="I133" s="17"/>
      <c r="J133" s="2"/>
      <c r="K133" s="3"/>
      <c r="L133" s="3"/>
      <c r="M133" s="2"/>
      <c r="N133" s="2"/>
    </row>
    <row r="134" spans="1:14" x14ac:dyDescent="0.25">
      <c r="A134" s="13" t="s">
        <v>7</v>
      </c>
      <c r="B134" s="13" t="s">
        <v>8</v>
      </c>
      <c r="C134" s="13" t="s">
        <v>9</v>
      </c>
      <c r="D134" s="1" t="str">
        <f>_xlfn.IFNA(VLOOKUP(C134,'[1]Price-Delivered-08062026-113616'!$B$2:$C$595,2,FALSE),"")</f>
        <v/>
      </c>
      <c r="E134" s="1" t="str">
        <f>_xlfn.IFNA(VLOOKUP(B134,'[1]Price-Delivered-08062026-113616'!$B$2:$C$595,2,FALSE),"")</f>
        <v/>
      </c>
      <c r="F134" s="1" t="s">
        <v>213</v>
      </c>
      <c r="G134" s="13" t="s">
        <v>10</v>
      </c>
      <c r="H134" s="13" t="s">
        <v>11</v>
      </c>
      <c r="I134" s="19" t="s">
        <v>12</v>
      </c>
      <c r="J134" s="14" t="s">
        <v>13</v>
      </c>
      <c r="K134" s="15" t="s">
        <v>14</v>
      </c>
      <c r="L134" s="15" t="s">
        <v>15</v>
      </c>
      <c r="M134" s="14" t="s">
        <v>16</v>
      </c>
      <c r="N134" s="14" t="s">
        <v>17</v>
      </c>
    </row>
    <row r="135" spans="1:14" x14ac:dyDescent="0.25">
      <c r="A135" s="1" t="s">
        <v>33</v>
      </c>
      <c r="B135" s="1" t="s">
        <v>190</v>
      </c>
      <c r="C135" s="1" t="s">
        <v>44</v>
      </c>
      <c r="D135" s="1" t="str">
        <f>_xlfn.IFNA(VLOOKUP(C135,'[1]Price-Delivered-08062026-113616'!$B$2:$C$595,2,FALSE),"")</f>
        <v/>
      </c>
      <c r="E135" s="1" t="str">
        <f>_xlfn.IFNA(VLOOKUP(B135,'[1]Price-Delivered-08062026-113616'!$B$2:$C$595,2,FALSE),"")</f>
        <v>2 x 10' 6" SCH-10 A135 BLK RG</v>
      </c>
      <c r="F135" s="1" t="s">
        <v>289</v>
      </c>
      <c r="G135" s="1">
        <v>37</v>
      </c>
      <c r="H135" s="16">
        <f>SUM(G135*21)</f>
        <v>777</v>
      </c>
      <c r="I135" s="17">
        <v>27.72</v>
      </c>
      <c r="J135" s="3">
        <v>1892.6025692762978</v>
      </c>
      <c r="K135" s="3">
        <f>SUM(L135*10.5)</f>
        <v>198.72326977401127</v>
      </c>
      <c r="L135" s="3">
        <f t="shared" ref="L135" si="38">SUM(J135/100)</f>
        <v>18.926025692762977</v>
      </c>
      <c r="M135" s="18">
        <f>SUM(L135*N6)</f>
        <v>0</v>
      </c>
      <c r="N135" s="18">
        <f>SUM(M135*10.5)</f>
        <v>0</v>
      </c>
    </row>
    <row r="136" spans="1:14" x14ac:dyDescent="0.25">
      <c r="A136" s="1" t="s">
        <v>36</v>
      </c>
      <c r="B136" s="1" t="s">
        <v>191</v>
      </c>
      <c r="C136" s="1" t="s">
        <v>44</v>
      </c>
      <c r="D136" s="1" t="str">
        <f>_xlfn.IFNA(VLOOKUP(C136,'[1]Price-Delivered-08062026-113616'!$B$2:$C$595,2,FALSE),"")</f>
        <v/>
      </c>
      <c r="E136" s="1" t="str">
        <f>_xlfn.IFNA(VLOOKUP(B136,'[1]Price-Delivered-08062026-113616'!$B$2:$C$595,2,FALSE),"")</f>
        <v>2-1/2 x 10' 6" SCH-10 A135 BLK RG</v>
      </c>
      <c r="F136" s="1" t="s">
        <v>290</v>
      </c>
      <c r="G136" s="1">
        <v>30</v>
      </c>
      <c r="H136" s="16">
        <f>SUM(G136*21)</f>
        <v>630</v>
      </c>
      <c r="I136" s="17">
        <v>35.22</v>
      </c>
      <c r="J136" s="3">
        <v>2505.202672406062</v>
      </c>
      <c r="K136" s="3">
        <f t="shared" ref="K136:K138" si="39">SUM(L136*10.5)</f>
        <v>263.0462806026365</v>
      </c>
      <c r="L136" s="3">
        <f t="shared" ref="L136:L138" si="40">SUM(J136/100)</f>
        <v>25.052026724060621</v>
      </c>
      <c r="M136" s="18">
        <f>SUM(L136*N6)</f>
        <v>0</v>
      </c>
      <c r="N136" s="18">
        <f>SUM(M136*10.5)</f>
        <v>0</v>
      </c>
    </row>
    <row r="137" spans="1:14" x14ac:dyDescent="0.25">
      <c r="A137" s="1" t="s">
        <v>39</v>
      </c>
      <c r="B137" s="1" t="s">
        <v>192</v>
      </c>
      <c r="C137" s="1" t="s">
        <v>44</v>
      </c>
      <c r="D137" s="1" t="str">
        <f>_xlfn.IFNA(VLOOKUP(C137,'[1]Price-Delivered-08062026-113616'!$B$2:$C$595,2,FALSE),"")</f>
        <v/>
      </c>
      <c r="E137" s="1" t="str">
        <f>_xlfn.IFNA(VLOOKUP(B137,'[1]Price-Delivered-08062026-113616'!$B$2:$C$595,2,FALSE),"")</f>
        <v>3 x 10' 6" SCH-10 A135 BLK RG</v>
      </c>
      <c r="F137" s="1" t="s">
        <v>291</v>
      </c>
      <c r="G137" s="1">
        <v>19</v>
      </c>
      <c r="H137" s="16">
        <f>SUM(G137*21)</f>
        <v>399</v>
      </c>
      <c r="I137" s="17">
        <v>45.53</v>
      </c>
      <c r="J137" s="3">
        <v>3107.1141601650074</v>
      </c>
      <c r="K137" s="3">
        <f t="shared" si="39"/>
        <v>326.24698681732576</v>
      </c>
      <c r="L137" s="3">
        <f t="shared" si="40"/>
        <v>31.071141601650073</v>
      </c>
      <c r="M137" s="18">
        <f>SUM(L137*N6)</f>
        <v>0</v>
      </c>
      <c r="N137" s="18">
        <f>SUM(M137*10.5)</f>
        <v>0</v>
      </c>
    </row>
    <row r="138" spans="1:14" x14ac:dyDescent="0.25">
      <c r="A138" s="1" t="s">
        <v>45</v>
      </c>
      <c r="B138" s="1" t="s">
        <v>193</v>
      </c>
      <c r="C138" s="1" t="s">
        <v>44</v>
      </c>
      <c r="D138" s="1" t="str">
        <f>_xlfn.IFNA(VLOOKUP(C138,'[1]Price-Delivered-08062026-113616'!$B$2:$C$595,2,FALSE),"")</f>
        <v/>
      </c>
      <c r="E138" s="1" t="str">
        <f>_xlfn.IFNA(VLOOKUP(B138,'[1]Price-Delivered-08062026-113616'!$B$2:$C$595,2,FALSE),"")</f>
        <v>4 x 10' 6" SCH-10 A135 BLK RG</v>
      </c>
      <c r="F138" s="1" t="s">
        <v>292</v>
      </c>
      <c r="G138" s="1">
        <v>19</v>
      </c>
      <c r="H138" s="16">
        <f>SUM(G138*21)</f>
        <v>399</v>
      </c>
      <c r="I138" s="17">
        <v>59</v>
      </c>
      <c r="J138" s="3">
        <v>3995.9981167608275</v>
      </c>
      <c r="K138" s="3">
        <f t="shared" si="39"/>
        <v>419.57980225988689</v>
      </c>
      <c r="L138" s="3">
        <f t="shared" si="40"/>
        <v>39.959981167608277</v>
      </c>
      <c r="M138" s="18">
        <f>SUM(L138*N6)</f>
        <v>0</v>
      </c>
      <c r="N138" s="18">
        <f>SUM(M138*10.5)</f>
        <v>0</v>
      </c>
    </row>
  </sheetData>
  <sheetProtection algorithmName="SHA-512" hashValue="BhzwC4m8wehVSj3LX7NI9Mf6DO48TbJVrjmrPWMbc10WUEHIobPLrKPlxTXtcvkhbgdWnmTqLcxleBNe4EoWLw==" saltValue="+Bam/ayczkeFTDIxllwj+g==" spinCount="100000" sheet="1" objects="1" scenarios="1"/>
  <mergeCells count="2">
    <mergeCell ref="H2:K2"/>
    <mergeCell ref="H3:K3"/>
  </mergeCells>
  <hyperlinks>
    <hyperlink ref="N4" r:id="rId1" xr:uid="{E0AA8F94-7E6D-4A2D-9952-27B17849596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PST-091326 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Hagan, Tim</dc:creator>
  <cp:lastModifiedBy>Modi, Bhavi A</cp:lastModifiedBy>
  <dcterms:created xsi:type="dcterms:W3CDTF">2026-09-08T20:28:45Z</dcterms:created>
  <dcterms:modified xsi:type="dcterms:W3CDTF">2026-09-11T15:37:43Z</dcterms:modified>
</cp:coreProperties>
</file>