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Price Sheets\Current Excel Price Sheets\"/>
    </mc:Choice>
  </mc:AlternateContent>
  <xr:revisionPtr revIDLastSave="0" documentId="13_ncr:1_{EC527F54-8901-43F6-8546-94C4B3E292F7}" xr6:coauthVersionLast="47" xr6:coauthVersionMax="47" xr10:uidLastSave="{00000000-0000-0000-0000-000000000000}"/>
  <bookViews>
    <workbookView xWindow="-120" yWindow="-120" windowWidth="29040" windowHeight="15720" xr2:uid="{61021653-458D-471E-B063-36EF7FE5C74A}"/>
  </bookViews>
  <sheets>
    <sheet name="PST-071226 Sample 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138" i="1" l="1"/>
  <c r="K138" i="1" s="1"/>
  <c r="E138" i="1"/>
  <c r="J137" i="1"/>
  <c r="K137" i="1" s="1"/>
  <c r="E137" i="1"/>
  <c r="J136" i="1"/>
  <c r="K136" i="1" s="1"/>
  <c r="E136" i="1"/>
  <c r="J135" i="1"/>
  <c r="K135" i="1" s="1"/>
  <c r="E135" i="1"/>
  <c r="J131" i="1"/>
  <c r="K131" i="1" s="1"/>
  <c r="E131" i="1"/>
  <c r="J130" i="1"/>
  <c r="K130" i="1" s="1"/>
  <c r="E130" i="1"/>
  <c r="J129" i="1"/>
  <c r="K129" i="1" s="1"/>
  <c r="E129" i="1"/>
  <c r="J128" i="1"/>
  <c r="K128" i="1" s="1"/>
  <c r="E128" i="1"/>
  <c r="J127" i="1"/>
  <c r="K127" i="1" s="1"/>
  <c r="E127" i="1"/>
  <c r="J126" i="1"/>
  <c r="K126" i="1" s="1"/>
  <c r="E126" i="1"/>
  <c r="J125" i="1"/>
  <c r="K125" i="1" s="1"/>
  <c r="E125" i="1"/>
  <c r="J124" i="1"/>
  <c r="K124" i="1" s="1"/>
  <c r="E124" i="1"/>
  <c r="J123" i="1"/>
  <c r="K123" i="1" s="1"/>
  <c r="E123" i="1"/>
  <c r="K119" i="1"/>
  <c r="J119" i="1"/>
  <c r="E119" i="1"/>
  <c r="J118" i="1"/>
  <c r="K118" i="1" s="1"/>
  <c r="E118" i="1"/>
  <c r="J117" i="1"/>
  <c r="K117" i="1" s="1"/>
  <c r="E117" i="1"/>
  <c r="J116" i="1"/>
  <c r="K116" i="1" s="1"/>
  <c r="E116" i="1"/>
  <c r="J115" i="1"/>
  <c r="K115" i="1" s="1"/>
  <c r="E115" i="1"/>
  <c r="J114" i="1"/>
  <c r="K114" i="1" s="1"/>
  <c r="E114" i="1"/>
  <c r="J113" i="1"/>
  <c r="K113" i="1" s="1"/>
  <c r="E113" i="1"/>
  <c r="J112" i="1"/>
  <c r="K112" i="1" s="1"/>
  <c r="E112" i="1"/>
  <c r="J111" i="1"/>
  <c r="K111" i="1" s="1"/>
  <c r="E111" i="1"/>
  <c r="J107" i="1"/>
  <c r="K107" i="1" s="1"/>
  <c r="E107" i="1"/>
  <c r="J103" i="1"/>
  <c r="K103" i="1" s="1"/>
  <c r="E103" i="1"/>
  <c r="J102" i="1"/>
  <c r="K102" i="1" s="1"/>
  <c r="E102" i="1"/>
  <c r="J101" i="1"/>
  <c r="K101" i="1" s="1"/>
  <c r="E101" i="1"/>
  <c r="J100" i="1"/>
  <c r="K100" i="1" s="1"/>
  <c r="E100" i="1"/>
  <c r="J99" i="1"/>
  <c r="K99" i="1" s="1"/>
  <c r="E99" i="1"/>
  <c r="J98" i="1"/>
  <c r="K98" i="1" s="1"/>
  <c r="E98" i="1"/>
  <c r="J97" i="1"/>
  <c r="K97" i="1" s="1"/>
  <c r="E97" i="1"/>
  <c r="J96" i="1"/>
  <c r="K96" i="1" s="1"/>
  <c r="E96" i="1"/>
  <c r="J95" i="1"/>
  <c r="K95" i="1" s="1"/>
  <c r="E95" i="1"/>
  <c r="J91" i="1"/>
  <c r="K91" i="1" s="1"/>
  <c r="E91" i="1"/>
  <c r="K90" i="1"/>
  <c r="J90" i="1"/>
  <c r="E90" i="1"/>
  <c r="J89" i="1"/>
  <c r="K89" i="1" s="1"/>
  <c r="E89" i="1"/>
  <c r="J88" i="1"/>
  <c r="K88" i="1" s="1"/>
  <c r="E88" i="1"/>
  <c r="J87" i="1"/>
  <c r="K87" i="1" s="1"/>
  <c r="E87" i="1"/>
  <c r="J86" i="1"/>
  <c r="K86" i="1" s="1"/>
  <c r="E86" i="1"/>
  <c r="J85" i="1"/>
  <c r="K85" i="1" s="1"/>
  <c r="E85" i="1"/>
  <c r="J84" i="1"/>
  <c r="K84" i="1" s="1"/>
  <c r="E84" i="1"/>
  <c r="J83" i="1"/>
  <c r="K83" i="1" s="1"/>
  <c r="E83" i="1"/>
  <c r="J82" i="1"/>
  <c r="K82" i="1" s="1"/>
  <c r="E82" i="1"/>
  <c r="J81" i="1"/>
  <c r="K81" i="1" s="1"/>
  <c r="E81" i="1"/>
  <c r="J80" i="1"/>
  <c r="K80" i="1" s="1"/>
  <c r="E80" i="1"/>
  <c r="J75" i="1"/>
  <c r="K75" i="1" s="1"/>
  <c r="E75" i="1"/>
  <c r="J74" i="1"/>
  <c r="K74" i="1" s="1"/>
  <c r="E74" i="1"/>
  <c r="J73" i="1"/>
  <c r="K73" i="1" s="1"/>
  <c r="E73" i="1"/>
  <c r="J72" i="1"/>
  <c r="K72" i="1" s="1"/>
  <c r="E72" i="1"/>
  <c r="J71" i="1"/>
  <c r="K71" i="1" s="1"/>
  <c r="E71" i="1"/>
  <c r="J70" i="1"/>
  <c r="K70" i="1" s="1"/>
  <c r="E70" i="1"/>
  <c r="J66" i="1"/>
  <c r="K66" i="1" s="1"/>
  <c r="E66" i="1"/>
  <c r="J65" i="1"/>
  <c r="K65" i="1" s="1"/>
  <c r="E65" i="1"/>
  <c r="J64" i="1"/>
  <c r="K64" i="1" s="1"/>
  <c r="E64" i="1"/>
  <c r="K63" i="1"/>
  <c r="J63" i="1"/>
  <c r="E63" i="1"/>
  <c r="J62" i="1"/>
  <c r="K62" i="1" s="1"/>
  <c r="E62" i="1"/>
  <c r="J61" i="1"/>
  <c r="K61" i="1" s="1"/>
  <c r="E61" i="1"/>
  <c r="J60" i="1"/>
  <c r="K60" i="1" s="1"/>
  <c r="E60" i="1"/>
  <c r="J59" i="1"/>
  <c r="K59" i="1" s="1"/>
  <c r="E59" i="1"/>
  <c r="J58" i="1"/>
  <c r="K58" i="1" s="1"/>
  <c r="E58" i="1"/>
  <c r="J54" i="1"/>
  <c r="K54" i="1" s="1"/>
  <c r="E54" i="1"/>
  <c r="J53" i="1"/>
  <c r="K53" i="1" s="1"/>
  <c r="E53" i="1"/>
  <c r="J52" i="1"/>
  <c r="K52" i="1" s="1"/>
  <c r="E52" i="1"/>
  <c r="J51" i="1"/>
  <c r="K51" i="1" s="1"/>
  <c r="E51" i="1"/>
  <c r="J50" i="1"/>
  <c r="K50" i="1" s="1"/>
  <c r="E50" i="1"/>
  <c r="J49" i="1"/>
  <c r="K49" i="1" s="1"/>
  <c r="E49" i="1"/>
  <c r="J48" i="1"/>
  <c r="K48" i="1" s="1"/>
  <c r="E48" i="1"/>
  <c r="J47" i="1"/>
  <c r="K47" i="1" s="1"/>
  <c r="E47" i="1"/>
  <c r="J46" i="1"/>
  <c r="K46" i="1" s="1"/>
  <c r="E46" i="1"/>
  <c r="J42" i="1"/>
  <c r="K42" i="1" s="1"/>
  <c r="E42" i="1"/>
  <c r="J41" i="1"/>
  <c r="K41" i="1" s="1"/>
  <c r="E41" i="1"/>
  <c r="J40" i="1"/>
  <c r="K40" i="1" s="1"/>
  <c r="E40" i="1"/>
  <c r="J39" i="1"/>
  <c r="K39" i="1" s="1"/>
  <c r="E39" i="1"/>
  <c r="J38" i="1"/>
  <c r="K38" i="1" s="1"/>
  <c r="E38" i="1"/>
  <c r="K37" i="1"/>
  <c r="J37" i="1"/>
  <c r="E37" i="1"/>
  <c r="J36" i="1"/>
  <c r="K36" i="1" s="1"/>
  <c r="E36" i="1"/>
  <c r="J35" i="1"/>
  <c r="K35" i="1" s="1"/>
  <c r="E35" i="1"/>
  <c r="J34" i="1"/>
  <c r="K34" i="1" s="1"/>
  <c r="E34" i="1"/>
  <c r="J30" i="1"/>
  <c r="K30" i="1" s="1"/>
  <c r="J29" i="1"/>
  <c r="K29" i="1" s="1"/>
  <c r="J25" i="1"/>
  <c r="K25" i="1" s="1"/>
  <c r="E25" i="1"/>
  <c r="J24" i="1"/>
  <c r="K24" i="1" s="1"/>
  <c r="E24" i="1"/>
  <c r="J23" i="1"/>
  <c r="K23" i="1" s="1"/>
  <c r="E23" i="1"/>
  <c r="J22" i="1"/>
  <c r="K22" i="1" s="1"/>
  <c r="E22" i="1"/>
  <c r="J21" i="1"/>
  <c r="K21" i="1" s="1"/>
  <c r="E21" i="1"/>
  <c r="J20" i="1"/>
  <c r="K20" i="1" s="1"/>
  <c r="E20" i="1"/>
  <c r="J19" i="1"/>
  <c r="K19" i="1" s="1"/>
  <c r="E19" i="1"/>
  <c r="J18" i="1"/>
  <c r="K18" i="1" s="1"/>
  <c r="E18" i="1"/>
  <c r="K17" i="1"/>
  <c r="J17" i="1"/>
  <c r="E17" i="1"/>
  <c r="J16" i="1"/>
  <c r="K16" i="1" s="1"/>
  <c r="E16" i="1"/>
  <c r="J15" i="1"/>
  <c r="K15" i="1" s="1"/>
  <c r="E15" i="1"/>
  <c r="J14" i="1"/>
  <c r="K14" i="1" s="1"/>
  <c r="E14" i="1"/>
  <c r="J13" i="1"/>
  <c r="K13" i="1" s="1"/>
  <c r="E13" i="1"/>
  <c r="J12" i="1"/>
  <c r="K12" i="1" s="1"/>
  <c r="E12" i="1"/>
  <c r="J11" i="1"/>
  <c r="K11" i="1" s="1"/>
  <c r="E11" i="1"/>
</calcChain>
</file>

<file path=xl/sharedStrings.xml><?xml version="1.0" encoding="utf-8"?>
<sst xmlns="http://schemas.openxmlformats.org/spreadsheetml/2006/main" count="435" uniqueCount="197">
  <si>
    <t>500 Green Street</t>
  </si>
  <si>
    <t>Domestic Steel Pipe List Price Sheet</t>
  </si>
  <si>
    <t>Woodbridge, NJ 07095</t>
  </si>
  <si>
    <t>Effective July 12, 2026</t>
  </si>
  <si>
    <t>Phone - 800-526-5104</t>
  </si>
  <si>
    <t>www.ksdusa.com</t>
  </si>
  <si>
    <t>Multiplier &gt;</t>
  </si>
  <si>
    <t>PST-071226</t>
  </si>
  <si>
    <t>(supersedes PST-062126)</t>
  </si>
  <si>
    <t xml:space="preserve">Black Plain End x 21' Sch. 40 ASTM A53-B </t>
  </si>
  <si>
    <t>Size</t>
  </si>
  <si>
    <t xml:space="preserve">Code </t>
  </si>
  <si>
    <t>Alt. Code</t>
  </si>
  <si>
    <t xml:space="preserve">Bundle </t>
  </si>
  <si>
    <t>Ft. / Bundle</t>
  </si>
  <si>
    <t>Weight / Length</t>
  </si>
  <si>
    <t>List / CFT</t>
  </si>
  <si>
    <t>List / Length</t>
  </si>
  <si>
    <t>List / Ft.</t>
  </si>
  <si>
    <t xml:space="preserve">Invoice / Ft. </t>
  </si>
  <si>
    <t>Invoice / Length</t>
  </si>
  <si>
    <t>1/2"</t>
  </si>
  <si>
    <t>D1/221BPE</t>
  </si>
  <si>
    <t>583-2520PED</t>
  </si>
  <si>
    <t>3/4"</t>
  </si>
  <si>
    <t>D3/421BPE</t>
  </si>
  <si>
    <t>584-2520PED</t>
  </si>
  <si>
    <t>1"</t>
  </si>
  <si>
    <t>D121BPE</t>
  </si>
  <si>
    <t>585-2520PED</t>
  </si>
  <si>
    <t>1-1/4"</t>
  </si>
  <si>
    <t>D11/421BPE</t>
  </si>
  <si>
    <t>586-2520PED</t>
  </si>
  <si>
    <t>1-1/2"</t>
  </si>
  <si>
    <t>D11/221BPE</t>
  </si>
  <si>
    <t>587-2520PED</t>
  </si>
  <si>
    <t>2"</t>
  </si>
  <si>
    <t>D221BPE</t>
  </si>
  <si>
    <t>588-2520PED</t>
  </si>
  <si>
    <t>2-1/2"</t>
  </si>
  <si>
    <t>D21/221BPE</t>
  </si>
  <si>
    <t>589-2520PED</t>
  </si>
  <si>
    <t>3"</t>
  </si>
  <si>
    <t>D321BPE</t>
  </si>
  <si>
    <t>590-2520PED</t>
  </si>
  <si>
    <t xml:space="preserve">3-1/2" </t>
  </si>
  <si>
    <t xml:space="preserve">D31/221BPE </t>
  </si>
  <si>
    <t>-</t>
  </si>
  <si>
    <t>4"</t>
  </si>
  <si>
    <t>D421BPE</t>
  </si>
  <si>
    <t>591-2520PED</t>
  </si>
  <si>
    <t>5"</t>
  </si>
  <si>
    <t>D521BPE</t>
  </si>
  <si>
    <t xml:space="preserve">6" </t>
  </si>
  <si>
    <t>D621BPE</t>
  </si>
  <si>
    <t>8"</t>
  </si>
  <si>
    <t>D821BPE</t>
  </si>
  <si>
    <t>10"</t>
  </si>
  <si>
    <t>D1021BPE</t>
  </si>
  <si>
    <t xml:space="preserve">12" </t>
  </si>
  <si>
    <t>D1221BPE</t>
  </si>
  <si>
    <t xml:space="preserve">Black Plain End x 20' Sch. 40 ASTM A53-B </t>
  </si>
  <si>
    <t>D420BPE</t>
  </si>
  <si>
    <t>D620BPE</t>
  </si>
  <si>
    <t xml:space="preserve">Black T &amp; C x 21' Sch. 40 ASTM A53-B </t>
  </si>
  <si>
    <t>D1/221BTC</t>
  </si>
  <si>
    <t>583-2520HCCD</t>
  </si>
  <si>
    <t>D3/421BTC</t>
  </si>
  <si>
    <t>584-2520HCCD</t>
  </si>
  <si>
    <t>D121BTC</t>
  </si>
  <si>
    <t>585-2520HCCD</t>
  </si>
  <si>
    <t>D11/421BTC</t>
  </si>
  <si>
    <t>586-2520HCCD</t>
  </si>
  <si>
    <t>D11/221BTC</t>
  </si>
  <si>
    <t>587-2520HCCD</t>
  </si>
  <si>
    <t>D221BTC</t>
  </si>
  <si>
    <t>588-2520HCCD</t>
  </si>
  <si>
    <t>D21/221BTC</t>
  </si>
  <si>
    <t>589-2520HCCD</t>
  </si>
  <si>
    <t>D321BTC</t>
  </si>
  <si>
    <t>590-2520HCCD</t>
  </si>
  <si>
    <t>D421BTC</t>
  </si>
  <si>
    <t>591-2520HCCD</t>
  </si>
  <si>
    <t xml:space="preserve">Black TBE  x 10' Sch. 40 ASTM A53-B </t>
  </si>
  <si>
    <t>D1/210BTBE</t>
  </si>
  <si>
    <t>583-1200HCD</t>
  </si>
  <si>
    <t>D3/4210BTBE</t>
  </si>
  <si>
    <t>584-1200HCD</t>
  </si>
  <si>
    <t>D110BTBE</t>
  </si>
  <si>
    <t>585-1200HCD</t>
  </si>
  <si>
    <t>D11/410BTBE</t>
  </si>
  <si>
    <t>586-1200HCD</t>
  </si>
  <si>
    <t>D11/210BTBE</t>
  </si>
  <si>
    <t>587-1200HCD</t>
  </si>
  <si>
    <t>D210BTBE</t>
  </si>
  <si>
    <t>588-1200HCD</t>
  </si>
  <si>
    <t>D21/210BTBE</t>
  </si>
  <si>
    <t>589-1200HCD</t>
  </si>
  <si>
    <t>D310BTBE</t>
  </si>
  <si>
    <t>590-1200HCD</t>
  </si>
  <si>
    <t>D410BTBE</t>
  </si>
  <si>
    <t>591-1200HCD</t>
  </si>
  <si>
    <t xml:space="preserve">Black Plain End x 21' Sch. 80 XH ASTM A53-B </t>
  </si>
  <si>
    <t>D1/221XHBPE</t>
  </si>
  <si>
    <t>D3/421XHBPE</t>
  </si>
  <si>
    <t>D121XHBPE</t>
  </si>
  <si>
    <t>D11/421XHBPE</t>
  </si>
  <si>
    <t>D11/221XHBPE</t>
  </si>
  <si>
    <t>D221XHBPE</t>
  </si>
  <si>
    <t>D21/221XHBPE</t>
  </si>
  <si>
    <t>D321XHBPE</t>
  </si>
  <si>
    <t>D421XHBPE</t>
  </si>
  <si>
    <t xml:space="preserve">Black Roll Groove x 21' Sch. 40 ASTM A53-B  </t>
  </si>
  <si>
    <t>D21/221BGRV</t>
  </si>
  <si>
    <t>D321BGRV</t>
  </si>
  <si>
    <t>D421BGRV</t>
  </si>
  <si>
    <t xml:space="preserve">D521BGRV </t>
  </si>
  <si>
    <t xml:space="preserve">D621BGRV </t>
  </si>
  <si>
    <t xml:space="preserve">D821BGRV </t>
  </si>
  <si>
    <t>Galv. Plain End x 21' Sch. 40 ASTM A53-B</t>
  </si>
  <si>
    <t>D1/221GPE</t>
  </si>
  <si>
    <t>563-2520PED</t>
  </si>
  <si>
    <t>D3/421GPE</t>
  </si>
  <si>
    <t>564-2520PED</t>
  </si>
  <si>
    <t>D121GPE</t>
  </si>
  <si>
    <t>565-2520PED</t>
  </si>
  <si>
    <t>D11/421GPE</t>
  </si>
  <si>
    <t>566-2520PED</t>
  </si>
  <si>
    <t>D11/221GPE</t>
  </si>
  <si>
    <t>567-2520PED</t>
  </si>
  <si>
    <t>D221GPE</t>
  </si>
  <si>
    <t>568-2520PED</t>
  </si>
  <si>
    <t>D21/221GPE</t>
  </si>
  <si>
    <t>569-2520PED</t>
  </si>
  <si>
    <t>D321GPE</t>
  </si>
  <si>
    <t>570-2520PED</t>
  </si>
  <si>
    <t>D421GPE</t>
  </si>
  <si>
    <t>571-2520PED</t>
  </si>
  <si>
    <t>D521GPE</t>
  </si>
  <si>
    <t>D621GPE</t>
  </si>
  <si>
    <t>D821GPE</t>
  </si>
  <si>
    <t xml:space="preserve">Galv. T &amp; C x 21' Sch. 40 ASTM A53-B </t>
  </si>
  <si>
    <t>D1/221GTC</t>
  </si>
  <si>
    <t>563-2520HCCD</t>
  </si>
  <si>
    <t>D3/421GTC</t>
  </si>
  <si>
    <t>564-2520HCCD</t>
  </si>
  <si>
    <t>D121GTC</t>
  </si>
  <si>
    <t>565-2520HCCD</t>
  </si>
  <si>
    <t>D11/421GTC</t>
  </si>
  <si>
    <t>566-2520HCCD</t>
  </si>
  <si>
    <t>D11/221GTC</t>
  </si>
  <si>
    <t>567-2520HCCD</t>
  </si>
  <si>
    <t>D221GTC</t>
  </si>
  <si>
    <t>568-2520HCCD</t>
  </si>
  <si>
    <t>D21/221GTC</t>
  </si>
  <si>
    <t>569-2520HCCD</t>
  </si>
  <si>
    <t>D321GTC</t>
  </si>
  <si>
    <t>570-2520HCCD</t>
  </si>
  <si>
    <t>D421GTC</t>
  </si>
  <si>
    <t>571-2520HCCD</t>
  </si>
  <si>
    <t xml:space="preserve">Galv. T &amp; C x 18' Sch. 40 ASTM A53-B </t>
  </si>
  <si>
    <t>D11/418GTC</t>
  </si>
  <si>
    <t xml:space="preserve">Galv. TBE  x 10' Sch. 40 ASTM A53-B </t>
  </si>
  <si>
    <t>D1/210GTBE</t>
  </si>
  <si>
    <t>563-1200HCD</t>
  </si>
  <si>
    <t>D3/410GTBE</t>
  </si>
  <si>
    <t>564-1200HCD</t>
  </si>
  <si>
    <t>D110GTBE</t>
  </si>
  <si>
    <t>565-1200HCD</t>
  </si>
  <si>
    <t>D11/410GTBE</t>
  </si>
  <si>
    <t>566-1200HCD</t>
  </si>
  <si>
    <t>D11/210GTBE</t>
  </si>
  <si>
    <t>567-1200HCD</t>
  </si>
  <si>
    <t>D210GTBE</t>
  </si>
  <si>
    <t>568-1200HCD</t>
  </si>
  <si>
    <t>D21/210GTBE</t>
  </si>
  <si>
    <t>569-1200HCD</t>
  </si>
  <si>
    <t>D310GTBE</t>
  </si>
  <si>
    <t>570-1200HCD</t>
  </si>
  <si>
    <t>D410GTBE</t>
  </si>
  <si>
    <t>571-1200HCD</t>
  </si>
  <si>
    <t xml:space="preserve">Black Roll Groove x 21' Sch. 10 ASTM A135-A  </t>
  </si>
  <si>
    <t xml:space="preserve">D11/421S10GXG </t>
  </si>
  <si>
    <t xml:space="preserve">D11/221S10GXG </t>
  </si>
  <si>
    <t xml:space="preserve">D221S10GXG </t>
  </si>
  <si>
    <t xml:space="preserve">D21/221S10GXG </t>
  </si>
  <si>
    <t xml:space="preserve">D321S10GXG </t>
  </si>
  <si>
    <t xml:space="preserve">D421S10GXG </t>
  </si>
  <si>
    <t xml:space="preserve">D521S10GXG </t>
  </si>
  <si>
    <t>6"</t>
  </si>
  <si>
    <t xml:space="preserve">D621S10GXG </t>
  </si>
  <si>
    <t xml:space="preserve">D821S10GXG </t>
  </si>
  <si>
    <t xml:space="preserve">Black Roll Groove x 10.5' Sch. 10 ASTM A135-A </t>
  </si>
  <si>
    <t xml:space="preserve">D210S10GXG </t>
  </si>
  <si>
    <t xml:space="preserve">D21/210S10GXG </t>
  </si>
  <si>
    <t xml:space="preserve">D310S10GXG </t>
  </si>
  <si>
    <t xml:space="preserve">D410S10GXG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</si>
</sst>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0"/>
    <numFmt numFmtId="165" formatCode="&quot;$&quot;#,##0.00"/>
    <numFmt numFmtId="166" formatCode="0.0000"/>
    <numFmt numFmtId="167" formatCode="#,##0.0000"/>
  </numFmts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right"/>
    </xf>
    <xf numFmtId="164" fontId="2" fillId="0" borderId="0" xfId="0" applyNumberFormat="1" applyFont="1" applyAlignment="1">
      <alignment horizontal="center"/>
    </xf>
    <xf numFmtId="164" fontId="3" fillId="0" borderId="0" xfId="1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2" fillId="0" borderId="0" xfId="0" applyNumberFormat="1" applyFont="1" applyAlignment="1">
      <alignment horizontal="center"/>
    </xf>
    <xf numFmtId="167" fontId="2" fillId="2" borderId="1" xfId="0" applyNumberFormat="1" applyFont="1" applyFill="1" applyBorder="1" applyAlignment="1" applyProtection="1">
      <alignment horizontal="center"/>
      <protection locked="0"/>
    </xf>
    <xf numFmtId="166" fontId="0" fillId="0" borderId="0" xfId="0" applyNumberFormat="1" applyAlignment="1">
      <alignment horizontal="left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2" borderId="0" xfId="0" applyNumberFormat="1" applyFill="1" applyAlignment="1">
      <alignment horizontal="center"/>
    </xf>
    <xf numFmtId="2" fontId="4" fillId="0" borderId="0" xfId="0" applyNumberFormat="1" applyFont="1" applyAlignment="1">
      <alignment horizontal="center"/>
    </xf>
    <xf numFmtId="165" fontId="0" fillId="2" borderId="0" xfId="0" applyNumberFormat="1" applyFill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2" fontId="5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203908</xdr:colOff>
      <xdr:row>0</xdr:row>
      <xdr:rowOff>168628</xdr:rowOff>
    </xdr:from>
    <xdr:ext cx="2640892" cy="809272"/>
    <xdr:pic>
      <xdr:nvPicPr>
        <xdr:cNvPr id="2" name="Picture 1">
          <a:extLst>
            <a:ext uri="{FF2B5EF4-FFF2-40B4-BE49-F238E27FC236}">
              <a16:creationId xmlns:a16="http://schemas.microsoft.com/office/drawing/2014/main" id="{5E25EF82-86DE-4903-812F-1EFB2DF5D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908" y="168628"/>
          <a:ext cx="2640892" cy="80927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ksdus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1B8F8-2F47-4C12-9D36-7675709413B5}">
  <dimension ref="A1:K138"/>
  <sheetViews>
    <sheetView tabSelected="1" workbookViewId="0">
      <selection activeCell="H14" sqref="H14"/>
    </sheetView>
  </sheetViews>
  <sheetFormatPr defaultRowHeight="15" x14ac:dyDescent="0.25"/>
  <cols>
    <col min="1" max="1" width="18.7109375" customWidth="1"/>
    <col min="2" max="2" width="17.5703125" customWidth="1"/>
    <col min="3" max="3" width="17.7109375" customWidth="1"/>
    <col min="4" max="4" width="20.42578125" customWidth="1"/>
    <col min="5" max="5" width="17.140625" customWidth="1"/>
    <col min="6" max="6" width="21.7109375" customWidth="1"/>
    <col min="7" max="7" width="18.28515625" customWidth="1"/>
    <col min="8" max="8" width="17.5703125" customWidth="1"/>
    <col min="9" max="9" width="16.85546875" customWidth="1"/>
    <col min="10" max="10" width="15.42578125" customWidth="1"/>
    <col min="11" max="11" width="21" customWidth="1"/>
  </cols>
  <sheetData>
    <row r="1" spans="1:11" x14ac:dyDescent="0.25">
      <c r="B1" s="1"/>
      <c r="C1" s="1"/>
      <c r="D1" s="1"/>
      <c r="E1" s="1"/>
      <c r="F1" s="1"/>
      <c r="G1" s="2"/>
      <c r="H1" s="3"/>
      <c r="I1" s="3"/>
      <c r="J1" s="4"/>
      <c r="K1" s="4" t="s">
        <v>0</v>
      </c>
    </row>
    <row r="2" spans="1:11" x14ac:dyDescent="0.25">
      <c r="B2" s="1"/>
      <c r="C2" s="1"/>
      <c r="D2" s="1"/>
      <c r="E2" s="24" t="s">
        <v>1</v>
      </c>
      <c r="F2" s="24"/>
      <c r="G2" s="24"/>
      <c r="H2" s="24"/>
      <c r="I2" s="3"/>
      <c r="J2" s="2"/>
      <c r="K2" s="4" t="s">
        <v>2</v>
      </c>
    </row>
    <row r="3" spans="1:11" x14ac:dyDescent="0.25">
      <c r="B3" s="1"/>
      <c r="C3" s="1"/>
      <c r="D3" s="1"/>
      <c r="E3" s="25" t="s">
        <v>3</v>
      </c>
      <c r="F3" s="25"/>
      <c r="G3" s="25"/>
      <c r="H3" s="25"/>
      <c r="I3" s="3"/>
      <c r="J3" s="2"/>
      <c r="K3" s="4" t="s">
        <v>4</v>
      </c>
    </row>
    <row r="4" spans="1:11" x14ac:dyDescent="0.25">
      <c r="B4" s="1"/>
      <c r="C4" s="1"/>
      <c r="D4" s="1"/>
      <c r="E4" s="1"/>
      <c r="F4" s="1"/>
      <c r="G4" s="2"/>
      <c r="H4" s="3"/>
      <c r="I4" s="3"/>
      <c r="J4" s="2"/>
      <c r="K4" s="6" t="s">
        <v>5</v>
      </c>
    </row>
    <row r="5" spans="1:11" ht="15.75" thickBot="1" x14ac:dyDescent="0.3">
      <c r="B5" s="1"/>
      <c r="C5" s="1"/>
      <c r="D5" s="1"/>
      <c r="E5" s="1"/>
      <c r="F5" s="1"/>
      <c r="G5" s="2"/>
      <c r="H5" s="3"/>
      <c r="I5" s="3"/>
      <c r="J5" s="2"/>
      <c r="K5" s="5"/>
    </row>
    <row r="6" spans="1:11" ht="15.75" thickBot="1" x14ac:dyDescent="0.3">
      <c r="A6" s="7"/>
      <c r="B6" s="1"/>
      <c r="C6" s="1"/>
      <c r="D6" s="1"/>
      <c r="E6" s="1"/>
      <c r="F6" s="1"/>
      <c r="G6" s="2"/>
      <c r="H6" s="3"/>
      <c r="I6" s="3"/>
      <c r="J6" s="8" t="s">
        <v>6</v>
      </c>
      <c r="K6" s="9">
        <v>0</v>
      </c>
    </row>
    <row r="7" spans="1:11" x14ac:dyDescent="0.25">
      <c r="A7" s="10" t="s">
        <v>7</v>
      </c>
      <c r="B7" s="1"/>
      <c r="C7" s="1"/>
      <c r="D7" s="1"/>
      <c r="E7" s="1"/>
      <c r="F7" s="1"/>
      <c r="G7" s="2"/>
      <c r="H7" s="3"/>
      <c r="I7" s="3"/>
      <c r="J7" s="2"/>
      <c r="K7" s="8"/>
    </row>
    <row r="8" spans="1:11" x14ac:dyDescent="0.25">
      <c r="A8" t="s">
        <v>8</v>
      </c>
      <c r="B8" s="1"/>
      <c r="C8" s="1"/>
      <c r="D8" s="1"/>
      <c r="E8" s="1"/>
      <c r="F8" s="1"/>
      <c r="G8" s="2"/>
      <c r="H8" s="3"/>
      <c r="I8" s="3"/>
      <c r="J8" s="2"/>
      <c r="K8" s="2"/>
    </row>
    <row r="9" spans="1:11" x14ac:dyDescent="0.25">
      <c r="A9" s="11" t="s">
        <v>9</v>
      </c>
      <c r="B9" s="12"/>
      <c r="C9" s="12"/>
      <c r="D9" s="1"/>
      <c r="E9" s="1"/>
      <c r="F9" s="1"/>
      <c r="G9" s="2"/>
      <c r="H9" s="3"/>
      <c r="I9" s="3"/>
      <c r="J9" s="2"/>
      <c r="K9" s="2"/>
    </row>
    <row r="10" spans="1:11" x14ac:dyDescent="0.25">
      <c r="A10" s="13" t="s">
        <v>10</v>
      </c>
      <c r="B10" s="13" t="s">
        <v>11</v>
      </c>
      <c r="C10" s="13" t="s">
        <v>12</v>
      </c>
      <c r="D10" s="13" t="s">
        <v>13</v>
      </c>
      <c r="E10" s="13" t="s">
        <v>14</v>
      </c>
      <c r="F10" s="13" t="s">
        <v>15</v>
      </c>
      <c r="G10" s="14" t="s">
        <v>16</v>
      </c>
      <c r="H10" s="15" t="s">
        <v>17</v>
      </c>
      <c r="I10" s="15" t="s">
        <v>18</v>
      </c>
      <c r="J10" s="14" t="s">
        <v>19</v>
      </c>
      <c r="K10" s="14" t="s">
        <v>20</v>
      </c>
    </row>
    <row r="11" spans="1:11" x14ac:dyDescent="0.25">
      <c r="A11" s="1" t="s">
        <v>21</v>
      </c>
      <c r="B11" s="1" t="s">
        <v>22</v>
      </c>
      <c r="C11" s="1" t="s">
        <v>23</v>
      </c>
      <c r="D11" s="1">
        <v>127</v>
      </c>
      <c r="E11" s="16">
        <f t="shared" ref="E11:E25" si="0">SUM(D11*21)</f>
        <v>2667</v>
      </c>
      <c r="F11" s="17">
        <v>17.850000000000001</v>
      </c>
      <c r="G11" s="3">
        <v>588.34947514359271</v>
      </c>
      <c r="H11" s="3">
        <v>123.55338978015448</v>
      </c>
      <c r="I11" s="3">
        <v>5.8834947514359275</v>
      </c>
      <c r="J11" s="18">
        <f>SUM(I11*K6)</f>
        <v>0</v>
      </c>
      <c r="K11" s="18">
        <f t="shared" ref="K11:K25" si="1">SUM(J11*21)</f>
        <v>0</v>
      </c>
    </row>
    <row r="12" spans="1:11" x14ac:dyDescent="0.25">
      <c r="A12" s="1" t="s">
        <v>24</v>
      </c>
      <c r="B12" s="1" t="s">
        <v>25</v>
      </c>
      <c r="C12" s="1" t="s">
        <v>26</v>
      </c>
      <c r="D12" s="1">
        <v>91</v>
      </c>
      <c r="E12" s="16">
        <f t="shared" si="0"/>
        <v>1911</v>
      </c>
      <c r="F12" s="17">
        <v>23.73</v>
      </c>
      <c r="G12" s="3">
        <v>700.7284610814022</v>
      </c>
      <c r="H12" s="3">
        <v>147.15297682709445</v>
      </c>
      <c r="I12" s="3">
        <v>7.0072846108140219</v>
      </c>
      <c r="J12" s="18">
        <f>SUM(I12*K6)</f>
        <v>0</v>
      </c>
      <c r="K12" s="18">
        <f t="shared" si="1"/>
        <v>0</v>
      </c>
    </row>
    <row r="13" spans="1:11" x14ac:dyDescent="0.25">
      <c r="A13" s="1" t="s">
        <v>27</v>
      </c>
      <c r="B13" s="1" t="s">
        <v>28</v>
      </c>
      <c r="C13" s="1" t="s">
        <v>29</v>
      </c>
      <c r="D13" s="1">
        <v>70</v>
      </c>
      <c r="E13" s="16">
        <f t="shared" si="0"/>
        <v>1470</v>
      </c>
      <c r="F13" s="17">
        <v>35.28</v>
      </c>
      <c r="G13" s="3">
        <v>1035.2430184194891</v>
      </c>
      <c r="H13" s="3">
        <v>217.4010338680927</v>
      </c>
      <c r="I13" s="3">
        <v>10.35243018419489</v>
      </c>
      <c r="J13" s="18">
        <f>SUM(I13*K6)</f>
        <v>0</v>
      </c>
      <c r="K13" s="18">
        <f t="shared" si="1"/>
        <v>0</v>
      </c>
    </row>
    <row r="14" spans="1:11" x14ac:dyDescent="0.25">
      <c r="A14" s="1" t="s">
        <v>30</v>
      </c>
      <c r="B14" s="1" t="s">
        <v>31</v>
      </c>
      <c r="C14" s="1" t="s">
        <v>32</v>
      </c>
      <c r="D14" s="1">
        <v>51</v>
      </c>
      <c r="E14" s="16">
        <f t="shared" si="0"/>
        <v>1071</v>
      </c>
      <c r="F14" s="17">
        <v>47.67</v>
      </c>
      <c r="G14" s="3">
        <v>1396.7308377896611</v>
      </c>
      <c r="H14" s="3">
        <v>293.31347593582882</v>
      </c>
      <c r="I14" s="3">
        <v>13.967308377896611</v>
      </c>
      <c r="J14" s="18">
        <f>SUM(I14*K6)</f>
        <v>0</v>
      </c>
      <c r="K14" s="18">
        <f t="shared" si="1"/>
        <v>0</v>
      </c>
    </row>
    <row r="15" spans="1:11" x14ac:dyDescent="0.25">
      <c r="A15" s="1" t="s">
        <v>33</v>
      </c>
      <c r="B15" s="1" t="s">
        <v>34</v>
      </c>
      <c r="C15" s="1" t="s">
        <v>35</v>
      </c>
      <c r="D15" s="1">
        <v>44</v>
      </c>
      <c r="E15" s="16">
        <f t="shared" si="0"/>
        <v>924</v>
      </c>
      <c r="F15" s="17">
        <v>57.12</v>
      </c>
      <c r="G15" s="3">
        <v>1671.9580114874232</v>
      </c>
      <c r="H15" s="3">
        <v>351.11118241235891</v>
      </c>
      <c r="I15" s="3">
        <v>16.719580114874233</v>
      </c>
      <c r="J15" s="18">
        <f>SUM(I15*K6)</f>
        <v>0</v>
      </c>
      <c r="K15" s="18">
        <f t="shared" si="1"/>
        <v>0</v>
      </c>
    </row>
    <row r="16" spans="1:11" x14ac:dyDescent="0.25">
      <c r="A16" s="1" t="s">
        <v>36</v>
      </c>
      <c r="B16" s="1" t="s">
        <v>37</v>
      </c>
      <c r="C16" s="1" t="s">
        <v>38</v>
      </c>
      <c r="D16" s="1">
        <v>29</v>
      </c>
      <c r="E16" s="16">
        <f t="shared" si="0"/>
        <v>609</v>
      </c>
      <c r="F16" s="17">
        <v>76.86</v>
      </c>
      <c r="G16" s="3">
        <v>2223.2384630619927</v>
      </c>
      <c r="H16" s="3">
        <v>466.88007724301843</v>
      </c>
      <c r="I16" s="3">
        <v>22.232384630619926</v>
      </c>
      <c r="J16" s="18">
        <f>SUM(I16*K6)</f>
        <v>0</v>
      </c>
      <c r="K16" s="18">
        <f t="shared" si="1"/>
        <v>0</v>
      </c>
    </row>
    <row r="17" spans="1:11" x14ac:dyDescent="0.25">
      <c r="A17" s="1" t="s">
        <v>39</v>
      </c>
      <c r="B17" s="1" t="s">
        <v>40</v>
      </c>
      <c r="C17" s="1" t="s">
        <v>41</v>
      </c>
      <c r="D17" s="1">
        <v>20</v>
      </c>
      <c r="E17" s="16">
        <f t="shared" si="0"/>
        <v>420</v>
      </c>
      <c r="F17" s="17">
        <v>121.8</v>
      </c>
      <c r="G17" s="3">
        <v>3287.5103980986332</v>
      </c>
      <c r="H17" s="3">
        <v>690.37718360071301</v>
      </c>
      <c r="I17" s="3">
        <v>32.875103980986331</v>
      </c>
      <c r="J17" s="18">
        <f>SUM(I17*K6)</f>
        <v>0</v>
      </c>
      <c r="K17" s="18">
        <f t="shared" si="1"/>
        <v>0</v>
      </c>
    </row>
    <row r="18" spans="1:11" x14ac:dyDescent="0.25">
      <c r="A18" s="1" t="s">
        <v>42</v>
      </c>
      <c r="B18" s="1" t="s">
        <v>43</v>
      </c>
      <c r="C18" s="1" t="s">
        <v>44</v>
      </c>
      <c r="D18" s="1">
        <v>13</v>
      </c>
      <c r="E18" s="16">
        <f t="shared" si="0"/>
        <v>273</v>
      </c>
      <c r="F18" s="17">
        <v>159.18</v>
      </c>
      <c r="G18" s="3">
        <v>4023.3963161021989</v>
      </c>
      <c r="H18" s="3">
        <v>844.91322638146175</v>
      </c>
      <c r="I18" s="3">
        <v>40.23396316102199</v>
      </c>
      <c r="J18" s="18">
        <f>SUM(I18*K6)</f>
        <v>0</v>
      </c>
      <c r="K18" s="18">
        <f t="shared" si="1"/>
        <v>0</v>
      </c>
    </row>
    <row r="19" spans="1:11" x14ac:dyDescent="0.25">
      <c r="A19" s="1" t="s">
        <v>45</v>
      </c>
      <c r="B19" s="1" t="s">
        <v>46</v>
      </c>
      <c r="C19" s="1" t="s">
        <v>47</v>
      </c>
      <c r="D19" s="1">
        <v>10</v>
      </c>
      <c r="E19" s="16">
        <f t="shared" si="0"/>
        <v>210</v>
      </c>
      <c r="F19" s="17">
        <v>191.31</v>
      </c>
      <c r="G19" s="3">
        <v>4998.51624083977</v>
      </c>
      <c r="H19" s="3">
        <v>1049.6884105763518</v>
      </c>
      <c r="I19" s="3">
        <v>49.985162408397699</v>
      </c>
      <c r="J19" s="18">
        <f>SUM(I19*K6)</f>
        <v>0</v>
      </c>
      <c r="K19" s="18">
        <f t="shared" si="1"/>
        <v>0</v>
      </c>
    </row>
    <row r="20" spans="1:11" x14ac:dyDescent="0.25">
      <c r="A20" s="1" t="s">
        <v>48</v>
      </c>
      <c r="B20" s="1" t="s">
        <v>49</v>
      </c>
      <c r="C20" s="1" t="s">
        <v>50</v>
      </c>
      <c r="D20" s="1">
        <v>10</v>
      </c>
      <c r="E20" s="16">
        <f t="shared" si="0"/>
        <v>210</v>
      </c>
      <c r="F20" s="17">
        <v>226.8</v>
      </c>
      <c r="G20" s="3">
        <v>5732.8844325609025</v>
      </c>
      <c r="H20" s="3">
        <v>1203.9057308377896</v>
      </c>
      <c r="I20" s="3">
        <v>57.328844325609026</v>
      </c>
      <c r="J20" s="18">
        <f>SUM(I20*K6)</f>
        <v>0</v>
      </c>
      <c r="K20" s="18">
        <f t="shared" si="1"/>
        <v>0</v>
      </c>
    </row>
    <row r="21" spans="1:11" x14ac:dyDescent="0.25">
      <c r="A21" s="1" t="s">
        <v>51</v>
      </c>
      <c r="B21" s="1" t="s">
        <v>52</v>
      </c>
      <c r="C21" s="1" t="s">
        <v>47</v>
      </c>
      <c r="D21" s="1">
        <v>7</v>
      </c>
      <c r="E21" s="16">
        <f t="shared" si="0"/>
        <v>147</v>
      </c>
      <c r="F21" s="17">
        <v>307.23</v>
      </c>
      <c r="G21" s="3">
        <v>7760.1729055258465</v>
      </c>
      <c r="H21" s="3">
        <v>1629.6363101604277</v>
      </c>
      <c r="I21" s="3">
        <v>77.60172905525846</v>
      </c>
      <c r="J21" s="18">
        <f>SUM(I21*K6)</f>
        <v>0</v>
      </c>
      <c r="K21" s="18">
        <f t="shared" si="1"/>
        <v>0</v>
      </c>
    </row>
    <row r="22" spans="1:11" x14ac:dyDescent="0.25">
      <c r="A22" s="1" t="s">
        <v>53</v>
      </c>
      <c r="B22" s="1" t="s">
        <v>54</v>
      </c>
      <c r="C22" s="1" t="s">
        <v>47</v>
      </c>
      <c r="D22" s="1">
        <v>7</v>
      </c>
      <c r="E22" s="16">
        <f t="shared" si="0"/>
        <v>147</v>
      </c>
      <c r="F22" s="17">
        <v>398.79</v>
      </c>
      <c r="G22" s="3">
        <v>10079.738958209544</v>
      </c>
      <c r="H22" s="3">
        <v>2116.7451812240042</v>
      </c>
      <c r="I22" s="3">
        <v>100.79738958209543</v>
      </c>
      <c r="J22" s="18">
        <f>SUM(I22*K6)</f>
        <v>0</v>
      </c>
      <c r="K22" s="18">
        <f t="shared" si="1"/>
        <v>0</v>
      </c>
    </row>
    <row r="23" spans="1:11" x14ac:dyDescent="0.25">
      <c r="A23" s="1" t="s">
        <v>55</v>
      </c>
      <c r="B23" s="1" t="s">
        <v>56</v>
      </c>
      <c r="C23" s="1" t="s">
        <v>47</v>
      </c>
      <c r="D23" s="1">
        <v>5</v>
      </c>
      <c r="E23" s="16">
        <f t="shared" si="0"/>
        <v>105</v>
      </c>
      <c r="F23" s="17">
        <v>600.17999999999995</v>
      </c>
      <c r="G23" s="3">
        <v>15993.617052881758</v>
      </c>
      <c r="H23" s="3">
        <v>3358.6595811051689</v>
      </c>
      <c r="I23" s="3">
        <v>159.93617052881757</v>
      </c>
      <c r="J23" s="18">
        <f>SUM(I23*K6)</f>
        <v>0</v>
      </c>
      <c r="K23" s="18">
        <f t="shared" si="1"/>
        <v>0</v>
      </c>
    </row>
    <row r="24" spans="1:11" x14ac:dyDescent="0.25">
      <c r="A24" s="1" t="s">
        <v>57</v>
      </c>
      <c r="B24" s="1" t="s">
        <v>58</v>
      </c>
      <c r="C24" s="1" t="s">
        <v>47</v>
      </c>
      <c r="D24" s="1">
        <v>1</v>
      </c>
      <c r="E24" s="16">
        <f t="shared" si="0"/>
        <v>21</v>
      </c>
      <c r="F24" s="17">
        <v>850.92</v>
      </c>
      <c r="G24" s="3">
        <v>23843.028421469597</v>
      </c>
      <c r="H24" s="3">
        <v>5007.035968508615</v>
      </c>
      <c r="I24" s="3">
        <v>238.43028421469597</v>
      </c>
      <c r="J24" s="18">
        <f>SUM(I24*K6)</f>
        <v>0</v>
      </c>
      <c r="K24" s="18">
        <f t="shared" si="1"/>
        <v>0</v>
      </c>
    </row>
    <row r="25" spans="1:11" x14ac:dyDescent="0.25">
      <c r="A25" s="1" t="s">
        <v>59</v>
      </c>
      <c r="B25" s="1" t="s">
        <v>60</v>
      </c>
      <c r="C25" s="1" t="s">
        <v>47</v>
      </c>
      <c r="D25" s="1">
        <v>1</v>
      </c>
      <c r="E25" s="16">
        <f t="shared" si="0"/>
        <v>21</v>
      </c>
      <c r="F25" s="17">
        <v>1041.8</v>
      </c>
      <c r="G25" s="3">
        <v>29191.841651812239</v>
      </c>
      <c r="H25" s="3">
        <v>6130.2867468805707</v>
      </c>
      <c r="I25" s="3">
        <v>291.9184165181224</v>
      </c>
      <c r="J25" s="18">
        <f>SUM(I25*K6)</f>
        <v>0</v>
      </c>
      <c r="K25" s="18">
        <f t="shared" si="1"/>
        <v>0</v>
      </c>
    </row>
    <row r="26" spans="1:11" x14ac:dyDescent="0.25">
      <c r="A26" s="1"/>
      <c r="B26" s="1"/>
      <c r="C26" s="1"/>
      <c r="D26" s="1"/>
      <c r="E26" s="16"/>
      <c r="F26" s="17"/>
      <c r="G26" s="2"/>
      <c r="H26" s="3"/>
      <c r="I26" s="3"/>
      <c r="J26" s="2"/>
      <c r="K26" s="2"/>
    </row>
    <row r="27" spans="1:11" x14ac:dyDescent="0.25">
      <c r="A27" s="11" t="s">
        <v>61</v>
      </c>
      <c r="B27" s="12"/>
      <c r="C27" s="12"/>
      <c r="D27" s="13"/>
      <c r="E27" s="13"/>
      <c r="F27" s="19"/>
      <c r="G27" s="14"/>
      <c r="H27" s="15"/>
      <c r="I27" s="15"/>
      <c r="J27" s="14"/>
      <c r="K27" s="14"/>
    </row>
    <row r="28" spans="1:11" x14ac:dyDescent="0.25">
      <c r="A28" s="13" t="s">
        <v>10</v>
      </c>
      <c r="B28" s="13" t="s">
        <v>11</v>
      </c>
      <c r="C28" s="13" t="s">
        <v>12</v>
      </c>
      <c r="D28" s="13" t="s">
        <v>13</v>
      </c>
      <c r="E28" s="13" t="s">
        <v>14</v>
      </c>
      <c r="F28" s="19" t="s">
        <v>15</v>
      </c>
      <c r="G28" s="14" t="s">
        <v>16</v>
      </c>
      <c r="H28" s="15" t="s">
        <v>17</v>
      </c>
      <c r="I28" s="15" t="s">
        <v>18</v>
      </c>
      <c r="J28" s="14" t="s">
        <v>19</v>
      </c>
      <c r="K28" s="14" t="s">
        <v>20</v>
      </c>
    </row>
    <row r="29" spans="1:11" x14ac:dyDescent="0.25">
      <c r="A29" s="1" t="s">
        <v>48</v>
      </c>
      <c r="B29" s="1" t="s">
        <v>62</v>
      </c>
      <c r="C29" s="1" t="s">
        <v>47</v>
      </c>
      <c r="D29" s="1">
        <v>10</v>
      </c>
      <c r="E29" s="16">
        <v>200</v>
      </c>
      <c r="F29" s="17">
        <v>216</v>
      </c>
      <c r="G29" s="3">
        <v>5732.5386215092094</v>
      </c>
      <c r="H29" s="3">
        <v>1146.5077243018418</v>
      </c>
      <c r="I29" s="3">
        <v>57.325386215092095</v>
      </c>
      <c r="J29" s="18">
        <f>SUM(I29*K6)</f>
        <v>0</v>
      </c>
      <c r="K29" s="20">
        <f>SUM(J29*20)</f>
        <v>0</v>
      </c>
    </row>
    <row r="30" spans="1:11" x14ac:dyDescent="0.25">
      <c r="A30" s="1" t="s">
        <v>53</v>
      </c>
      <c r="B30" s="1" t="s">
        <v>63</v>
      </c>
      <c r="C30" s="1" t="s">
        <v>47</v>
      </c>
      <c r="D30" s="1">
        <v>7</v>
      </c>
      <c r="E30" s="16">
        <v>140</v>
      </c>
      <c r="F30" s="17">
        <v>379.8</v>
      </c>
      <c r="G30" s="3">
        <v>10079.738958209544</v>
      </c>
      <c r="H30" s="3">
        <v>2015.9477916419087</v>
      </c>
      <c r="I30" s="3">
        <v>100.79738958209543</v>
      </c>
      <c r="J30" s="18">
        <f>SUM(I30*K6)</f>
        <v>0</v>
      </c>
      <c r="K30" s="20">
        <f>SUM(J30*20)</f>
        <v>0</v>
      </c>
    </row>
    <row r="31" spans="1:11" x14ac:dyDescent="0.25">
      <c r="B31" s="1"/>
      <c r="C31" s="1"/>
      <c r="D31" s="1"/>
      <c r="E31" s="16"/>
      <c r="F31" s="17"/>
      <c r="G31" s="2"/>
      <c r="H31" s="3"/>
      <c r="I31" s="3"/>
      <c r="J31" s="2"/>
      <c r="K31" s="2"/>
    </row>
    <row r="32" spans="1:11" x14ac:dyDescent="0.25">
      <c r="A32" s="11" t="s">
        <v>64</v>
      </c>
      <c r="B32" s="12"/>
      <c r="C32" s="12"/>
      <c r="D32" s="1"/>
      <c r="E32" s="16"/>
      <c r="F32" s="17"/>
      <c r="G32" s="2"/>
      <c r="H32" s="3"/>
      <c r="I32" s="3"/>
      <c r="J32" s="2"/>
      <c r="K32" s="2"/>
    </row>
    <row r="33" spans="1:11" x14ac:dyDescent="0.25">
      <c r="A33" s="13" t="s">
        <v>10</v>
      </c>
      <c r="B33" s="13" t="s">
        <v>11</v>
      </c>
      <c r="C33" s="13" t="s">
        <v>12</v>
      </c>
      <c r="D33" s="13" t="s">
        <v>13</v>
      </c>
      <c r="E33" s="13" t="s">
        <v>14</v>
      </c>
      <c r="F33" s="19" t="s">
        <v>15</v>
      </c>
      <c r="G33" s="14" t="s">
        <v>16</v>
      </c>
      <c r="H33" s="15" t="s">
        <v>17</v>
      </c>
      <c r="I33" s="15" t="s">
        <v>18</v>
      </c>
      <c r="J33" s="14" t="s">
        <v>19</v>
      </c>
      <c r="K33" s="14" t="s">
        <v>20</v>
      </c>
    </row>
    <row r="34" spans="1:11" x14ac:dyDescent="0.25">
      <c r="A34" s="1" t="s">
        <v>21</v>
      </c>
      <c r="B34" s="1" t="s">
        <v>65</v>
      </c>
      <c r="C34" s="1" t="s">
        <v>66</v>
      </c>
      <c r="D34" s="1">
        <v>127</v>
      </c>
      <c r="E34" s="16">
        <f t="shared" ref="E34:E42" si="2">SUM(D34*21)</f>
        <v>2667</v>
      </c>
      <c r="F34" s="17">
        <v>18.059999999999999</v>
      </c>
      <c r="G34" s="3">
        <v>710.82422261834017</v>
      </c>
      <c r="H34" s="3">
        <v>149.27308674985144</v>
      </c>
      <c r="I34" s="3">
        <v>7.1082422261834015</v>
      </c>
      <c r="J34" s="18">
        <f>SUM(I34*K6)</f>
        <v>0</v>
      </c>
      <c r="K34" s="18">
        <f t="shared" ref="K34:K42" si="3">SUM(J34*21)</f>
        <v>0</v>
      </c>
    </row>
    <row r="35" spans="1:11" x14ac:dyDescent="0.25">
      <c r="A35" s="1" t="s">
        <v>24</v>
      </c>
      <c r="B35" s="1" t="s">
        <v>67</v>
      </c>
      <c r="C35" s="1" t="s">
        <v>68</v>
      </c>
      <c r="D35" s="1">
        <v>91</v>
      </c>
      <c r="E35" s="16">
        <f t="shared" si="2"/>
        <v>1911</v>
      </c>
      <c r="F35" s="17">
        <v>23.94</v>
      </c>
      <c r="G35" s="3">
        <v>830.98395721925124</v>
      </c>
      <c r="H35" s="3">
        <v>174.50663101604275</v>
      </c>
      <c r="I35" s="3">
        <v>8.3098395721925122</v>
      </c>
      <c r="J35" s="18">
        <f>SUM(I35*K6)</f>
        <v>0</v>
      </c>
      <c r="K35" s="18">
        <f t="shared" si="3"/>
        <v>0</v>
      </c>
    </row>
    <row r="36" spans="1:11" x14ac:dyDescent="0.25">
      <c r="A36" s="1" t="s">
        <v>27</v>
      </c>
      <c r="B36" s="1" t="s">
        <v>69</v>
      </c>
      <c r="C36" s="1" t="s">
        <v>70</v>
      </c>
      <c r="D36" s="1">
        <v>70</v>
      </c>
      <c r="E36" s="16">
        <f t="shared" si="2"/>
        <v>1470</v>
      </c>
      <c r="F36" s="17">
        <v>35.49</v>
      </c>
      <c r="G36" s="3">
        <v>1041.8134284016635</v>
      </c>
      <c r="H36" s="3">
        <v>218.78081996434932</v>
      </c>
      <c r="I36" s="3">
        <v>10.418134284016634</v>
      </c>
      <c r="J36" s="18">
        <f>SUM(I36*K6)</f>
        <v>0</v>
      </c>
      <c r="K36" s="18">
        <f t="shared" si="3"/>
        <v>0</v>
      </c>
    </row>
    <row r="37" spans="1:11" x14ac:dyDescent="0.25">
      <c r="A37" s="1" t="s">
        <v>30</v>
      </c>
      <c r="B37" s="1" t="s">
        <v>71</v>
      </c>
      <c r="C37" s="1" t="s">
        <v>72</v>
      </c>
      <c r="D37" s="1">
        <v>51</v>
      </c>
      <c r="E37" s="16">
        <f t="shared" si="2"/>
        <v>1071</v>
      </c>
      <c r="F37" s="17">
        <v>47.88</v>
      </c>
      <c r="G37" s="3">
        <v>1407.729550406021</v>
      </c>
      <c r="H37" s="3">
        <v>295.62320558526443</v>
      </c>
      <c r="I37" s="3">
        <v>14.07729550406021</v>
      </c>
      <c r="J37" s="18">
        <f>SUM(I37*K6)</f>
        <v>0</v>
      </c>
      <c r="K37" s="18">
        <f t="shared" si="3"/>
        <v>0</v>
      </c>
    </row>
    <row r="38" spans="1:11" x14ac:dyDescent="0.25">
      <c r="A38" s="1" t="s">
        <v>33</v>
      </c>
      <c r="B38" s="1" t="s">
        <v>73</v>
      </c>
      <c r="C38" s="1" t="s">
        <v>74</v>
      </c>
      <c r="D38" s="1">
        <v>44</v>
      </c>
      <c r="E38" s="16">
        <f t="shared" si="2"/>
        <v>924</v>
      </c>
      <c r="F38" s="17">
        <v>57.54</v>
      </c>
      <c r="G38" s="3">
        <v>1686.7414339473162</v>
      </c>
      <c r="H38" s="3">
        <v>354.21570112893636</v>
      </c>
      <c r="I38" s="3">
        <v>16.867414339473161</v>
      </c>
      <c r="J38" s="18">
        <f>SUM(I38*K6)</f>
        <v>0</v>
      </c>
      <c r="K38" s="18">
        <f t="shared" si="3"/>
        <v>0</v>
      </c>
    </row>
    <row r="39" spans="1:11" x14ac:dyDescent="0.25">
      <c r="A39" s="1" t="s">
        <v>36</v>
      </c>
      <c r="B39" s="1" t="s">
        <v>75</v>
      </c>
      <c r="C39" s="1" t="s">
        <v>76</v>
      </c>
      <c r="D39" s="1">
        <v>29</v>
      </c>
      <c r="E39" s="16">
        <f t="shared" si="2"/>
        <v>609</v>
      </c>
      <c r="F39" s="17">
        <v>77.28</v>
      </c>
      <c r="G39" s="3">
        <v>2269.6539908892851</v>
      </c>
      <c r="H39" s="3">
        <v>476.62733808674989</v>
      </c>
      <c r="I39" s="3">
        <v>22.696539908892852</v>
      </c>
      <c r="J39" s="18">
        <f>SUM(I39*K6)</f>
        <v>0</v>
      </c>
      <c r="K39" s="18">
        <f t="shared" si="3"/>
        <v>0</v>
      </c>
    </row>
    <row r="40" spans="1:11" x14ac:dyDescent="0.25">
      <c r="A40" s="1" t="s">
        <v>39</v>
      </c>
      <c r="B40" s="1" t="s">
        <v>77</v>
      </c>
      <c r="C40" s="1" t="s">
        <v>78</v>
      </c>
      <c r="D40" s="1">
        <v>20</v>
      </c>
      <c r="E40" s="16">
        <f t="shared" si="2"/>
        <v>420</v>
      </c>
      <c r="F40" s="17">
        <v>122.85</v>
      </c>
      <c r="G40" s="3">
        <v>3596.7231134878189</v>
      </c>
      <c r="H40" s="3">
        <v>755.31185383244201</v>
      </c>
      <c r="I40" s="3">
        <v>35.96723113487819</v>
      </c>
      <c r="J40" s="18">
        <f>SUM(I40*K6)</f>
        <v>0</v>
      </c>
      <c r="K40" s="18">
        <f t="shared" si="3"/>
        <v>0</v>
      </c>
    </row>
    <row r="41" spans="1:11" x14ac:dyDescent="0.25">
      <c r="A41" s="1" t="s">
        <v>42</v>
      </c>
      <c r="B41" s="1" t="s">
        <v>79</v>
      </c>
      <c r="C41" s="1" t="s">
        <v>80</v>
      </c>
      <c r="D41" s="1">
        <v>13</v>
      </c>
      <c r="E41" s="16">
        <f t="shared" si="2"/>
        <v>273</v>
      </c>
      <c r="F41" s="17">
        <v>161.28</v>
      </c>
      <c r="G41" s="3">
        <v>4700.5519904931671</v>
      </c>
      <c r="H41" s="3">
        <v>987.11591800356518</v>
      </c>
      <c r="I41" s="3">
        <v>47.005519904931674</v>
      </c>
      <c r="J41" s="18">
        <f>SUM(I41*K6)</f>
        <v>0</v>
      </c>
      <c r="K41" s="18">
        <f t="shared" si="3"/>
        <v>0</v>
      </c>
    </row>
    <row r="42" spans="1:11" x14ac:dyDescent="0.25">
      <c r="A42" s="1" t="s">
        <v>48</v>
      </c>
      <c r="B42" s="1" t="s">
        <v>81</v>
      </c>
      <c r="C42" s="1" t="s">
        <v>82</v>
      </c>
      <c r="D42" s="1">
        <v>10</v>
      </c>
      <c r="E42" s="16">
        <f t="shared" si="2"/>
        <v>210</v>
      </c>
      <c r="F42" s="17">
        <v>229.32</v>
      </c>
      <c r="G42" s="3">
        <v>6697.3514557338076</v>
      </c>
      <c r="H42" s="3">
        <v>1406.4438057040995</v>
      </c>
      <c r="I42" s="3">
        <v>66.973514557338078</v>
      </c>
      <c r="J42" s="18">
        <f>SUM(I42*K6)</f>
        <v>0</v>
      </c>
      <c r="K42" s="18">
        <f t="shared" si="3"/>
        <v>0</v>
      </c>
    </row>
    <row r="43" spans="1:11" x14ac:dyDescent="0.25">
      <c r="B43" s="1"/>
      <c r="C43" s="1"/>
      <c r="D43" s="1"/>
      <c r="E43" s="1"/>
      <c r="F43" s="17"/>
      <c r="G43" s="2"/>
      <c r="H43" s="3"/>
      <c r="I43" s="3"/>
      <c r="J43" s="2"/>
      <c r="K43" s="2"/>
    </row>
    <row r="44" spans="1:11" x14ac:dyDescent="0.25">
      <c r="A44" s="11" t="s">
        <v>83</v>
      </c>
      <c r="B44" s="12"/>
      <c r="C44" s="12"/>
      <c r="D44" s="1"/>
      <c r="E44" s="1"/>
      <c r="F44" s="17"/>
      <c r="G44" s="2"/>
      <c r="H44" s="3"/>
      <c r="I44" s="3"/>
      <c r="J44" s="2"/>
      <c r="K44" s="2"/>
    </row>
    <row r="45" spans="1:11" x14ac:dyDescent="0.25">
      <c r="A45" s="13" t="s">
        <v>10</v>
      </c>
      <c r="B45" s="13" t="s">
        <v>11</v>
      </c>
      <c r="C45" s="13" t="s">
        <v>12</v>
      </c>
      <c r="D45" s="13" t="s">
        <v>13</v>
      </c>
      <c r="E45" s="13" t="s">
        <v>14</v>
      </c>
      <c r="F45" s="19" t="s">
        <v>15</v>
      </c>
      <c r="G45" s="14" t="s">
        <v>16</v>
      </c>
      <c r="H45" s="15" t="s">
        <v>17</v>
      </c>
      <c r="I45" s="15" t="s">
        <v>18</v>
      </c>
      <c r="J45" s="14" t="s">
        <v>19</v>
      </c>
      <c r="K45" s="14" t="s">
        <v>20</v>
      </c>
    </row>
    <row r="46" spans="1:11" x14ac:dyDescent="0.25">
      <c r="A46" s="1" t="s">
        <v>21</v>
      </c>
      <c r="B46" s="1" t="s">
        <v>84</v>
      </c>
      <c r="C46" s="1" t="s">
        <v>85</v>
      </c>
      <c r="D46" s="1">
        <v>127</v>
      </c>
      <c r="E46" s="16">
        <f t="shared" ref="E46:E54" si="4">SUM(D46*10)</f>
        <v>1270</v>
      </c>
      <c r="F46" s="17">
        <v>8.5</v>
      </c>
      <c r="G46" s="3">
        <v>710.88185779362254</v>
      </c>
      <c r="H46" s="3">
        <v>71.088185779362249</v>
      </c>
      <c r="I46" s="3">
        <v>7.1088185779362254</v>
      </c>
      <c r="J46" s="18">
        <f>SUM(I46*K6)</f>
        <v>0</v>
      </c>
      <c r="K46" s="18">
        <f t="shared" ref="K46:K54" si="5">SUM(J46*10)</f>
        <v>0</v>
      </c>
    </row>
    <row r="47" spans="1:11" x14ac:dyDescent="0.25">
      <c r="A47" s="1" t="s">
        <v>24</v>
      </c>
      <c r="B47" s="1" t="s">
        <v>86</v>
      </c>
      <c r="C47" s="1" t="s">
        <v>87</v>
      </c>
      <c r="D47" s="1">
        <v>91</v>
      </c>
      <c r="E47" s="16">
        <f t="shared" si="4"/>
        <v>910</v>
      </c>
      <c r="F47" s="17">
        <v>11.3</v>
      </c>
      <c r="G47" s="3">
        <v>830.93592790651599</v>
      </c>
      <c r="H47" s="3">
        <v>83.093592790651599</v>
      </c>
      <c r="I47" s="3">
        <v>8.3093592790651591</v>
      </c>
      <c r="J47" s="18">
        <f>SUM(I47*K6)</f>
        <v>0</v>
      </c>
      <c r="K47" s="18">
        <f t="shared" si="5"/>
        <v>0</v>
      </c>
    </row>
    <row r="48" spans="1:11" x14ac:dyDescent="0.25">
      <c r="A48" s="1" t="s">
        <v>27</v>
      </c>
      <c r="B48" s="1" t="s">
        <v>88</v>
      </c>
      <c r="C48" s="1" t="s">
        <v>89</v>
      </c>
      <c r="D48" s="1">
        <v>70</v>
      </c>
      <c r="E48" s="16">
        <f t="shared" si="4"/>
        <v>700</v>
      </c>
      <c r="F48" s="17">
        <v>16.8</v>
      </c>
      <c r="G48" s="3">
        <v>1041.8134284016635</v>
      </c>
      <c r="H48" s="3">
        <v>104.18134284016634</v>
      </c>
      <c r="I48" s="3">
        <v>10.418134284016634</v>
      </c>
      <c r="J48" s="18">
        <f>SUM(I48*K6)</f>
        <v>0</v>
      </c>
      <c r="K48" s="18">
        <f t="shared" si="5"/>
        <v>0</v>
      </c>
    </row>
    <row r="49" spans="1:11" x14ac:dyDescent="0.25">
      <c r="A49" s="1" t="s">
        <v>30</v>
      </c>
      <c r="B49" s="1" t="s">
        <v>90</v>
      </c>
      <c r="C49" s="1" t="s">
        <v>91</v>
      </c>
      <c r="D49" s="1">
        <v>51</v>
      </c>
      <c r="E49" s="16">
        <f t="shared" si="4"/>
        <v>510</v>
      </c>
      <c r="F49" s="17">
        <v>22.7</v>
      </c>
      <c r="G49" s="3">
        <v>1407.729550406021</v>
      </c>
      <c r="H49" s="3">
        <v>140.77295504060208</v>
      </c>
      <c r="I49" s="3">
        <v>14.07729550406021</v>
      </c>
      <c r="J49" s="18">
        <f>SUM(I49*K6)</f>
        <v>0</v>
      </c>
      <c r="K49" s="18">
        <f t="shared" si="5"/>
        <v>0</v>
      </c>
    </row>
    <row r="50" spans="1:11" x14ac:dyDescent="0.25">
      <c r="A50" s="1" t="s">
        <v>33</v>
      </c>
      <c r="B50" s="1" t="s">
        <v>92</v>
      </c>
      <c r="C50" s="1" t="s">
        <v>93</v>
      </c>
      <c r="D50" s="1">
        <v>44</v>
      </c>
      <c r="E50" s="16">
        <f t="shared" si="4"/>
        <v>440</v>
      </c>
      <c r="F50" s="17">
        <v>27.2</v>
      </c>
      <c r="G50" s="3">
        <v>1686.7414339473162</v>
      </c>
      <c r="H50" s="3">
        <v>168.6741433947316</v>
      </c>
      <c r="I50" s="3">
        <v>16.867414339473161</v>
      </c>
      <c r="J50" s="18">
        <f>SUM(I50*K6)</f>
        <v>0</v>
      </c>
      <c r="K50" s="18">
        <f t="shared" si="5"/>
        <v>0</v>
      </c>
    </row>
    <row r="51" spans="1:11" x14ac:dyDescent="0.25">
      <c r="A51" s="1" t="s">
        <v>36</v>
      </c>
      <c r="B51" s="1" t="s">
        <v>94</v>
      </c>
      <c r="C51" s="1" t="s">
        <v>95</v>
      </c>
      <c r="D51" s="1">
        <v>29</v>
      </c>
      <c r="E51" s="16">
        <f t="shared" si="4"/>
        <v>290</v>
      </c>
      <c r="F51" s="17">
        <v>36.6</v>
      </c>
      <c r="G51" s="3">
        <v>2269.6539908892851</v>
      </c>
      <c r="H51" s="3">
        <v>226.96539908892851</v>
      </c>
      <c r="I51" s="3">
        <v>22.696539908892852</v>
      </c>
      <c r="J51" s="18">
        <f>SUM(I51*K6)</f>
        <v>0</v>
      </c>
      <c r="K51" s="18">
        <f t="shared" si="5"/>
        <v>0</v>
      </c>
    </row>
    <row r="52" spans="1:11" x14ac:dyDescent="0.25">
      <c r="A52" s="1" t="s">
        <v>39</v>
      </c>
      <c r="B52" s="1" t="s">
        <v>96</v>
      </c>
      <c r="C52" s="1" t="s">
        <v>97</v>
      </c>
      <c r="D52" s="1">
        <v>20</v>
      </c>
      <c r="E52" s="16">
        <f t="shared" si="4"/>
        <v>200</v>
      </c>
      <c r="F52" s="17">
        <v>58</v>
      </c>
      <c r="G52" s="3">
        <v>3596.7231134878189</v>
      </c>
      <c r="H52" s="3">
        <v>359.67231134878193</v>
      </c>
      <c r="I52" s="3">
        <v>35.96723113487819</v>
      </c>
      <c r="J52" s="18">
        <f>SUM(I52*K6)</f>
        <v>0</v>
      </c>
      <c r="K52" s="18">
        <f t="shared" si="5"/>
        <v>0</v>
      </c>
    </row>
    <row r="53" spans="1:11" x14ac:dyDescent="0.25">
      <c r="A53" s="1" t="s">
        <v>42</v>
      </c>
      <c r="B53" s="1" t="s">
        <v>98</v>
      </c>
      <c r="C53" s="1" t="s">
        <v>99</v>
      </c>
      <c r="D53" s="1">
        <v>13</v>
      </c>
      <c r="E53" s="16">
        <f t="shared" si="4"/>
        <v>130</v>
      </c>
      <c r="F53" s="17">
        <v>75.8</v>
      </c>
      <c r="G53" s="3">
        <v>4700.5519904931671</v>
      </c>
      <c r="H53" s="3">
        <v>470.05519904931674</v>
      </c>
      <c r="I53" s="3">
        <v>47.005519904931674</v>
      </c>
      <c r="J53" s="18">
        <f>SUM(I53*K6)</f>
        <v>0</v>
      </c>
      <c r="K53" s="18">
        <f t="shared" si="5"/>
        <v>0</v>
      </c>
    </row>
    <row r="54" spans="1:11" x14ac:dyDescent="0.25">
      <c r="A54" s="1" t="s">
        <v>48</v>
      </c>
      <c r="B54" s="1" t="s">
        <v>100</v>
      </c>
      <c r="C54" s="1" t="s">
        <v>101</v>
      </c>
      <c r="D54" s="1">
        <v>10</v>
      </c>
      <c r="E54" s="16">
        <f t="shared" si="4"/>
        <v>100</v>
      </c>
      <c r="F54" s="17">
        <v>108</v>
      </c>
      <c r="G54" s="3">
        <v>6697.3514557338076</v>
      </c>
      <c r="H54" s="3">
        <v>669.73514557338081</v>
      </c>
      <c r="I54" s="3">
        <v>66.973514557338078</v>
      </c>
      <c r="J54" s="18">
        <f>SUM(I54*K6)</f>
        <v>0</v>
      </c>
      <c r="K54" s="18">
        <f t="shared" si="5"/>
        <v>0</v>
      </c>
    </row>
    <row r="55" spans="1:11" x14ac:dyDescent="0.25">
      <c r="B55" s="1"/>
      <c r="C55" s="1"/>
      <c r="D55" s="1"/>
      <c r="E55" s="1"/>
      <c r="F55" s="17"/>
      <c r="G55" s="2"/>
      <c r="H55" s="3"/>
      <c r="I55" s="3"/>
      <c r="J55" s="2"/>
      <c r="K55" s="2"/>
    </row>
    <row r="56" spans="1:11" x14ac:dyDescent="0.25">
      <c r="A56" s="11" t="s">
        <v>102</v>
      </c>
      <c r="B56" s="12"/>
      <c r="C56" s="12"/>
      <c r="D56" s="1"/>
      <c r="E56" s="1"/>
      <c r="F56" s="17"/>
      <c r="G56" s="2"/>
      <c r="H56" s="3"/>
      <c r="I56" s="3"/>
      <c r="J56" s="2"/>
      <c r="K56" s="2"/>
    </row>
    <row r="57" spans="1:11" x14ac:dyDescent="0.25">
      <c r="A57" s="13" t="s">
        <v>10</v>
      </c>
      <c r="B57" s="13" t="s">
        <v>11</v>
      </c>
      <c r="C57" s="13" t="s">
        <v>12</v>
      </c>
      <c r="D57" s="13" t="s">
        <v>13</v>
      </c>
      <c r="E57" s="13" t="s">
        <v>14</v>
      </c>
      <c r="F57" s="19" t="s">
        <v>15</v>
      </c>
      <c r="G57" s="14" t="s">
        <v>16</v>
      </c>
      <c r="H57" s="15" t="s">
        <v>17</v>
      </c>
      <c r="I57" s="15" t="s">
        <v>18</v>
      </c>
      <c r="J57" s="14" t="s">
        <v>19</v>
      </c>
      <c r="K57" s="14" t="s">
        <v>20</v>
      </c>
    </row>
    <row r="58" spans="1:11" x14ac:dyDescent="0.25">
      <c r="A58" s="1" t="s">
        <v>21</v>
      </c>
      <c r="B58" s="1" t="s">
        <v>103</v>
      </c>
      <c r="C58" s="1" t="s">
        <v>47</v>
      </c>
      <c r="D58" s="1">
        <v>91</v>
      </c>
      <c r="E58" s="16">
        <f t="shared" ref="E58:E66" si="6">SUM(D58*21)</f>
        <v>1911</v>
      </c>
      <c r="F58" s="17">
        <v>22.89</v>
      </c>
      <c r="G58" s="3">
        <v>833.02040007922346</v>
      </c>
      <c r="H58" s="3">
        <v>174.93428401663692</v>
      </c>
      <c r="I58" s="3">
        <v>8.330204000792234</v>
      </c>
      <c r="J58" s="18">
        <f>SUM(I58*K6)</f>
        <v>0</v>
      </c>
      <c r="K58" s="18">
        <f t="shared" ref="K58:K66" si="7">SUM(J58*21)</f>
        <v>0</v>
      </c>
    </row>
    <row r="59" spans="1:11" x14ac:dyDescent="0.25">
      <c r="A59" s="1" t="s">
        <v>24</v>
      </c>
      <c r="B59" s="1" t="s">
        <v>104</v>
      </c>
      <c r="C59" s="1" t="s">
        <v>47</v>
      </c>
      <c r="D59" s="1">
        <v>79</v>
      </c>
      <c r="E59" s="16">
        <f t="shared" si="6"/>
        <v>1659</v>
      </c>
      <c r="F59" s="17">
        <v>31.08</v>
      </c>
      <c r="G59" s="3">
        <v>1017.55862547039</v>
      </c>
      <c r="H59" s="3">
        <v>213.68731134878189</v>
      </c>
      <c r="I59" s="3">
        <v>10.1755862547039</v>
      </c>
      <c r="J59" s="18">
        <f>SUM(I59*K6)</f>
        <v>0</v>
      </c>
      <c r="K59" s="18">
        <f t="shared" si="7"/>
        <v>0</v>
      </c>
    </row>
    <row r="60" spans="1:11" x14ac:dyDescent="0.25">
      <c r="A60" s="1" t="s">
        <v>27</v>
      </c>
      <c r="B60" s="1" t="s">
        <v>105</v>
      </c>
      <c r="C60" s="1" t="s">
        <v>47</v>
      </c>
      <c r="D60" s="1">
        <v>44</v>
      </c>
      <c r="E60" s="16">
        <f t="shared" si="6"/>
        <v>924</v>
      </c>
      <c r="F60" s="17">
        <v>45.57</v>
      </c>
      <c r="G60" s="3">
        <v>1330.018122400475</v>
      </c>
      <c r="H60" s="3">
        <v>279.30380570409977</v>
      </c>
      <c r="I60" s="3">
        <v>13.300181224004751</v>
      </c>
      <c r="J60" s="18">
        <f>SUM(I60*K6)</f>
        <v>0</v>
      </c>
      <c r="K60" s="18">
        <f t="shared" si="7"/>
        <v>0</v>
      </c>
    </row>
    <row r="61" spans="1:11" x14ac:dyDescent="0.25">
      <c r="A61" s="1" t="s">
        <v>30</v>
      </c>
      <c r="B61" s="1" t="s">
        <v>106</v>
      </c>
      <c r="C61" s="1" t="s">
        <v>47</v>
      </c>
      <c r="D61" s="1">
        <v>34</v>
      </c>
      <c r="E61" s="16">
        <f t="shared" si="6"/>
        <v>714</v>
      </c>
      <c r="F61" s="17">
        <v>63</v>
      </c>
      <c r="G61" s="3">
        <v>1838.763814616756</v>
      </c>
      <c r="H61" s="3">
        <v>386.14040106951876</v>
      </c>
      <c r="I61" s="3">
        <v>18.387638146167561</v>
      </c>
      <c r="J61" s="18">
        <f>SUM(I61*K6)</f>
        <v>0</v>
      </c>
      <c r="K61" s="18">
        <f t="shared" si="7"/>
        <v>0</v>
      </c>
    </row>
    <row r="62" spans="1:11" x14ac:dyDescent="0.25">
      <c r="A62" s="1" t="s">
        <v>33</v>
      </c>
      <c r="B62" s="1" t="s">
        <v>107</v>
      </c>
      <c r="C62" s="1" t="s">
        <v>47</v>
      </c>
      <c r="D62" s="1">
        <v>29</v>
      </c>
      <c r="E62" s="16">
        <f t="shared" si="6"/>
        <v>609</v>
      </c>
      <c r="F62" s="17">
        <v>76.23</v>
      </c>
      <c r="G62" s="3">
        <v>2224.9194890077242</v>
      </c>
      <c r="H62" s="3">
        <v>467.23309269162206</v>
      </c>
      <c r="I62" s="3">
        <v>22.249194890077241</v>
      </c>
      <c r="J62" s="18">
        <f>SUM(I62*K6)</f>
        <v>0</v>
      </c>
      <c r="K62" s="18">
        <f t="shared" si="7"/>
        <v>0</v>
      </c>
    </row>
    <row r="63" spans="1:11" x14ac:dyDescent="0.25">
      <c r="A63" s="1" t="s">
        <v>36</v>
      </c>
      <c r="B63" s="1" t="s">
        <v>108</v>
      </c>
      <c r="C63" s="1" t="s">
        <v>47</v>
      </c>
      <c r="D63" s="1">
        <v>24</v>
      </c>
      <c r="E63" s="16">
        <f t="shared" si="6"/>
        <v>504</v>
      </c>
      <c r="F63" s="17">
        <v>105.63</v>
      </c>
      <c r="G63" s="3">
        <v>3145.8335313923544</v>
      </c>
      <c r="H63" s="3">
        <v>660.6250415923945</v>
      </c>
      <c r="I63" s="3">
        <v>31.458335313923545</v>
      </c>
      <c r="J63" s="18">
        <f>SUM(I63*K6)</f>
        <v>0</v>
      </c>
      <c r="K63" s="18">
        <f t="shared" si="7"/>
        <v>0</v>
      </c>
    </row>
    <row r="64" spans="1:11" x14ac:dyDescent="0.25">
      <c r="A64" s="1" t="s">
        <v>39</v>
      </c>
      <c r="B64" s="1" t="s">
        <v>109</v>
      </c>
      <c r="C64" s="1" t="s">
        <v>47</v>
      </c>
      <c r="D64" s="1">
        <v>18</v>
      </c>
      <c r="E64" s="16">
        <f t="shared" si="6"/>
        <v>378</v>
      </c>
      <c r="F64" s="17">
        <v>161.07</v>
      </c>
      <c r="G64" s="3">
        <v>4513.1704297880769</v>
      </c>
      <c r="H64" s="3">
        <v>947.76579025549609</v>
      </c>
      <c r="I64" s="3">
        <v>45.131704297880766</v>
      </c>
      <c r="J64" s="18">
        <f>SUM(I64*K6)</f>
        <v>0</v>
      </c>
      <c r="K64" s="18">
        <f t="shared" si="7"/>
        <v>0</v>
      </c>
    </row>
    <row r="65" spans="1:11" x14ac:dyDescent="0.25">
      <c r="A65" s="1" t="s">
        <v>42</v>
      </c>
      <c r="B65" s="1" t="s">
        <v>110</v>
      </c>
      <c r="C65" s="1" t="s">
        <v>47</v>
      </c>
      <c r="D65" s="1">
        <v>14</v>
      </c>
      <c r="E65" s="16">
        <f t="shared" si="6"/>
        <v>294</v>
      </c>
      <c r="F65" s="17">
        <v>215.46</v>
      </c>
      <c r="G65" s="3">
        <v>5593.7531194295898</v>
      </c>
      <c r="H65" s="3">
        <v>1174.6881550802138</v>
      </c>
      <c r="I65" s="3">
        <v>55.9375311942959</v>
      </c>
      <c r="J65" s="18">
        <f>SUM(I65*K6)</f>
        <v>0</v>
      </c>
      <c r="K65" s="18">
        <f t="shared" si="7"/>
        <v>0</v>
      </c>
    </row>
    <row r="66" spans="1:11" x14ac:dyDescent="0.25">
      <c r="A66" s="1" t="s">
        <v>48</v>
      </c>
      <c r="B66" s="1" t="s">
        <v>111</v>
      </c>
      <c r="C66" s="1" t="s">
        <v>47</v>
      </c>
      <c r="D66" s="1">
        <v>10</v>
      </c>
      <c r="E66" s="16">
        <f t="shared" si="6"/>
        <v>210</v>
      </c>
      <c r="F66" s="17">
        <v>315</v>
      </c>
      <c r="G66" s="3">
        <v>8177.9991087344033</v>
      </c>
      <c r="H66" s="3">
        <v>1717.3798128342246</v>
      </c>
      <c r="I66" s="3">
        <v>81.77999108734403</v>
      </c>
      <c r="J66" s="18">
        <f>SUM(I66*K6)</f>
        <v>0</v>
      </c>
      <c r="K66" s="18">
        <f t="shared" si="7"/>
        <v>0</v>
      </c>
    </row>
    <row r="67" spans="1:11" x14ac:dyDescent="0.25">
      <c r="A67" s="1"/>
      <c r="B67" s="1"/>
      <c r="C67" s="1"/>
      <c r="D67" s="1"/>
      <c r="E67" s="16"/>
      <c r="F67" s="17"/>
      <c r="G67" s="2"/>
      <c r="H67" s="3"/>
      <c r="I67" s="3"/>
      <c r="J67" s="2"/>
      <c r="K67" s="2"/>
    </row>
    <row r="68" spans="1:11" x14ac:dyDescent="0.25">
      <c r="A68" s="11" t="s">
        <v>112</v>
      </c>
      <c r="B68" s="12"/>
      <c r="C68" s="12"/>
      <c r="D68" s="1"/>
      <c r="E68" s="16"/>
      <c r="F68" s="17"/>
      <c r="G68" s="2"/>
      <c r="H68" s="3"/>
      <c r="I68" s="3"/>
      <c r="J68" s="3"/>
      <c r="K68" s="2"/>
    </row>
    <row r="69" spans="1:11" x14ac:dyDescent="0.25">
      <c r="A69" s="13" t="s">
        <v>10</v>
      </c>
      <c r="B69" s="13" t="s">
        <v>11</v>
      </c>
      <c r="C69" s="13" t="s">
        <v>12</v>
      </c>
      <c r="D69" s="13" t="s">
        <v>13</v>
      </c>
      <c r="E69" s="13" t="s">
        <v>14</v>
      </c>
      <c r="F69" s="19" t="s">
        <v>15</v>
      </c>
      <c r="G69" s="14" t="s">
        <v>16</v>
      </c>
      <c r="H69" s="15" t="s">
        <v>17</v>
      </c>
      <c r="I69" s="15" t="s">
        <v>18</v>
      </c>
      <c r="J69" s="14" t="s">
        <v>19</v>
      </c>
      <c r="K69" s="14" t="s">
        <v>20</v>
      </c>
    </row>
    <row r="70" spans="1:11" x14ac:dyDescent="0.25">
      <c r="A70" s="1" t="s">
        <v>39</v>
      </c>
      <c r="B70" s="1" t="s">
        <v>113</v>
      </c>
      <c r="C70" s="1" t="s">
        <v>47</v>
      </c>
      <c r="D70" s="1">
        <v>20</v>
      </c>
      <c r="E70" s="16">
        <f t="shared" ref="E70:E75" si="8">SUM(D70*21)</f>
        <v>420</v>
      </c>
      <c r="F70" s="17">
        <v>121.8</v>
      </c>
      <c r="G70" s="3">
        <v>3580.008912655971</v>
      </c>
      <c r="H70" s="3">
        <v>751.80187165775396</v>
      </c>
      <c r="I70" s="3">
        <v>35.800089126559712</v>
      </c>
      <c r="J70" s="18">
        <f>SUM(I70*K6)</f>
        <v>0</v>
      </c>
      <c r="K70" s="18">
        <f t="shared" ref="K70:K75" si="9">SUM(J70*21)</f>
        <v>0</v>
      </c>
    </row>
    <row r="71" spans="1:11" x14ac:dyDescent="0.25">
      <c r="A71" s="1" t="s">
        <v>42</v>
      </c>
      <c r="B71" s="1" t="s">
        <v>114</v>
      </c>
      <c r="C71" s="1" t="s">
        <v>47</v>
      </c>
      <c r="D71" s="1">
        <v>13</v>
      </c>
      <c r="E71" s="16">
        <f t="shared" si="8"/>
        <v>273</v>
      </c>
      <c r="F71" s="17">
        <v>159.18</v>
      </c>
      <c r="G71" s="3">
        <v>4187.1954842543073</v>
      </c>
      <c r="H71" s="3">
        <v>879.31105169340458</v>
      </c>
      <c r="I71" s="3">
        <v>41.871954842543076</v>
      </c>
      <c r="J71" s="18">
        <f>SUM(I71*K6)</f>
        <v>0</v>
      </c>
      <c r="K71" s="18">
        <f t="shared" si="9"/>
        <v>0</v>
      </c>
    </row>
    <row r="72" spans="1:11" x14ac:dyDescent="0.25">
      <c r="A72" s="1" t="s">
        <v>48</v>
      </c>
      <c r="B72" s="1" t="s">
        <v>115</v>
      </c>
      <c r="C72" s="1" t="s">
        <v>47</v>
      </c>
      <c r="D72" s="1">
        <v>10</v>
      </c>
      <c r="E72" s="16">
        <f t="shared" si="8"/>
        <v>210</v>
      </c>
      <c r="F72" s="17">
        <v>226.8</v>
      </c>
      <c r="G72" s="3">
        <v>5965.9610814022572</v>
      </c>
      <c r="H72" s="3">
        <v>1252.8518270944739</v>
      </c>
      <c r="I72" s="3">
        <v>59.659610814022571</v>
      </c>
      <c r="J72" s="18">
        <f>SUM(I72*K6)</f>
        <v>0</v>
      </c>
      <c r="K72" s="18">
        <f t="shared" si="9"/>
        <v>0</v>
      </c>
    </row>
    <row r="73" spans="1:11" x14ac:dyDescent="0.25">
      <c r="A73" s="1" t="s">
        <v>51</v>
      </c>
      <c r="B73" s="1" t="s">
        <v>116</v>
      </c>
      <c r="C73" s="1" t="s">
        <v>47</v>
      </c>
      <c r="D73" s="1">
        <v>7</v>
      </c>
      <c r="E73" s="16">
        <f t="shared" si="8"/>
        <v>147</v>
      </c>
      <c r="F73" s="17">
        <v>307.23</v>
      </c>
      <c r="G73" s="3">
        <v>8081.6619132501492</v>
      </c>
      <c r="H73" s="3">
        <v>1697.1490017825313</v>
      </c>
      <c r="I73" s="3">
        <v>80.816619132501486</v>
      </c>
      <c r="J73" s="18">
        <f>SUM(I73*K6)</f>
        <v>0</v>
      </c>
      <c r="K73" s="18">
        <f t="shared" si="9"/>
        <v>0</v>
      </c>
    </row>
    <row r="74" spans="1:11" x14ac:dyDescent="0.25">
      <c r="A74" s="1" t="s">
        <v>53</v>
      </c>
      <c r="B74" s="1" t="s">
        <v>117</v>
      </c>
      <c r="C74" s="1" t="s">
        <v>47</v>
      </c>
      <c r="D74" s="1">
        <v>7</v>
      </c>
      <c r="E74" s="16">
        <f t="shared" si="8"/>
        <v>147</v>
      </c>
      <c r="F74" s="17">
        <v>398.79</v>
      </c>
      <c r="G74" s="3">
        <v>10490.159041394336</v>
      </c>
      <c r="H74" s="3">
        <v>2202.9333986928104</v>
      </c>
      <c r="I74" s="3">
        <v>104.90159041394335</v>
      </c>
      <c r="J74" s="18">
        <f>SUM(I74*K6)</f>
        <v>0</v>
      </c>
      <c r="K74" s="18">
        <f t="shared" si="9"/>
        <v>0</v>
      </c>
    </row>
    <row r="75" spans="1:11" x14ac:dyDescent="0.25">
      <c r="A75" s="1" t="s">
        <v>55</v>
      </c>
      <c r="B75" s="1" t="s">
        <v>118</v>
      </c>
      <c r="C75" s="1" t="s">
        <v>47</v>
      </c>
      <c r="D75" s="1">
        <v>5</v>
      </c>
      <c r="E75" s="16">
        <f t="shared" si="8"/>
        <v>105</v>
      </c>
      <c r="F75" s="17">
        <v>600.17999999999995</v>
      </c>
      <c r="G75" s="3">
        <v>17640.83036244801</v>
      </c>
      <c r="H75" s="3">
        <v>3704.5743761140825</v>
      </c>
      <c r="I75" s="3">
        <v>176.40830362448011</v>
      </c>
      <c r="J75" s="18">
        <f>SUM(I75*K6)</f>
        <v>0</v>
      </c>
      <c r="K75" s="18">
        <f t="shared" si="9"/>
        <v>0</v>
      </c>
    </row>
    <row r="76" spans="1:11" x14ac:dyDescent="0.25">
      <c r="A76" s="1"/>
      <c r="B76" s="1"/>
      <c r="C76" s="1"/>
      <c r="D76" s="1"/>
      <c r="E76" s="16"/>
      <c r="F76" s="17"/>
      <c r="G76" s="2"/>
      <c r="H76" s="3"/>
      <c r="I76" s="3"/>
      <c r="J76" s="2"/>
      <c r="K76" s="2"/>
    </row>
    <row r="77" spans="1:11" x14ac:dyDescent="0.25">
      <c r="B77" s="1"/>
      <c r="C77" s="1"/>
      <c r="D77" s="1"/>
      <c r="E77" s="1"/>
      <c r="F77" s="17"/>
      <c r="G77" s="2"/>
      <c r="H77" s="3"/>
      <c r="I77" s="3"/>
      <c r="J77" s="2"/>
      <c r="K77" s="2"/>
    </row>
    <row r="78" spans="1:11" x14ac:dyDescent="0.25">
      <c r="A78" s="21" t="s">
        <v>119</v>
      </c>
      <c r="B78" s="22"/>
      <c r="C78" s="22"/>
      <c r="D78" s="1"/>
      <c r="E78" s="1"/>
      <c r="F78" s="17"/>
      <c r="G78" s="2"/>
      <c r="H78" s="3"/>
      <c r="I78" s="3"/>
      <c r="J78" s="2"/>
      <c r="K78" s="2"/>
    </row>
    <row r="79" spans="1:11" x14ac:dyDescent="0.25">
      <c r="A79" s="13" t="s">
        <v>10</v>
      </c>
      <c r="B79" s="13" t="s">
        <v>11</v>
      </c>
      <c r="C79" s="13" t="s">
        <v>12</v>
      </c>
      <c r="D79" s="13" t="s">
        <v>13</v>
      </c>
      <c r="E79" s="13" t="s">
        <v>14</v>
      </c>
      <c r="F79" s="19" t="s">
        <v>15</v>
      </c>
      <c r="G79" s="14" t="s">
        <v>16</v>
      </c>
      <c r="H79" s="15" t="s">
        <v>17</v>
      </c>
      <c r="I79" s="15" t="s">
        <v>18</v>
      </c>
      <c r="J79" s="14" t="s">
        <v>19</v>
      </c>
      <c r="K79" s="14" t="s">
        <v>20</v>
      </c>
    </row>
    <row r="80" spans="1:11" x14ac:dyDescent="0.25">
      <c r="A80" s="1" t="s">
        <v>21</v>
      </c>
      <c r="B80" s="1" t="s">
        <v>120</v>
      </c>
      <c r="C80" s="1" t="s">
        <v>121</v>
      </c>
      <c r="D80" s="1">
        <v>127</v>
      </c>
      <c r="E80" s="16">
        <f t="shared" ref="E80:E91" si="10">SUM(D80*21)</f>
        <v>2667</v>
      </c>
      <c r="F80" s="17">
        <v>17.850000000000001</v>
      </c>
      <c r="G80" s="3">
        <v>882.28886908298671</v>
      </c>
      <c r="H80" s="3">
        <v>185.28066250742719</v>
      </c>
      <c r="I80" s="3">
        <v>8.8228886908298669</v>
      </c>
      <c r="J80" s="18">
        <f>SUM(I80*K6)</f>
        <v>0</v>
      </c>
      <c r="K80" s="18">
        <f t="shared" ref="K80:K91" si="11">SUM(J80*21)</f>
        <v>0</v>
      </c>
    </row>
    <row r="81" spans="1:11" x14ac:dyDescent="0.25">
      <c r="A81" s="1" t="s">
        <v>24</v>
      </c>
      <c r="B81" s="1" t="s">
        <v>122</v>
      </c>
      <c r="C81" s="1" t="s">
        <v>123</v>
      </c>
      <c r="D81" s="1">
        <v>91</v>
      </c>
      <c r="E81" s="16">
        <f t="shared" si="10"/>
        <v>1911</v>
      </c>
      <c r="F81" s="17">
        <v>23.73</v>
      </c>
      <c r="G81" s="3">
        <v>1091.4949494949494</v>
      </c>
      <c r="H81" s="3">
        <v>229.2139393939394</v>
      </c>
      <c r="I81" s="3">
        <v>10.914949494949495</v>
      </c>
      <c r="J81" s="18">
        <f>SUM(I81*K6)</f>
        <v>0</v>
      </c>
      <c r="K81" s="18">
        <f t="shared" si="11"/>
        <v>0</v>
      </c>
    </row>
    <row r="82" spans="1:11" x14ac:dyDescent="0.25">
      <c r="A82" s="1" t="s">
        <v>27</v>
      </c>
      <c r="B82" s="1" t="s">
        <v>124</v>
      </c>
      <c r="C82" s="1" t="s">
        <v>125</v>
      </c>
      <c r="D82" s="1">
        <v>70</v>
      </c>
      <c r="E82" s="16">
        <f t="shared" si="10"/>
        <v>1470</v>
      </c>
      <c r="F82" s="17">
        <v>35.28</v>
      </c>
      <c r="G82" s="3">
        <v>1616.2055852644089</v>
      </c>
      <c r="H82" s="3">
        <v>339.40317290552582</v>
      </c>
      <c r="I82" s="3">
        <v>16.162055852644087</v>
      </c>
      <c r="J82" s="18">
        <f>SUM(I82*K6)</f>
        <v>0</v>
      </c>
      <c r="K82" s="18">
        <f t="shared" si="11"/>
        <v>0</v>
      </c>
    </row>
    <row r="83" spans="1:11" x14ac:dyDescent="0.25">
      <c r="A83" s="1" t="s">
        <v>30</v>
      </c>
      <c r="B83" s="1" t="s">
        <v>126</v>
      </c>
      <c r="C83" s="1" t="s">
        <v>127</v>
      </c>
      <c r="D83" s="1">
        <v>51</v>
      </c>
      <c r="E83" s="16">
        <f t="shared" si="10"/>
        <v>1071</v>
      </c>
      <c r="F83" s="17">
        <v>47.67</v>
      </c>
      <c r="G83" s="3">
        <v>2181.7219251336901</v>
      </c>
      <c r="H83" s="3">
        <v>458.16160427807495</v>
      </c>
      <c r="I83" s="3">
        <v>21.817219251336901</v>
      </c>
      <c r="J83" s="18">
        <f>SUM(I83*K6)</f>
        <v>0</v>
      </c>
      <c r="K83" s="18">
        <f t="shared" si="11"/>
        <v>0</v>
      </c>
    </row>
    <row r="84" spans="1:11" x14ac:dyDescent="0.25">
      <c r="A84" s="1" t="s">
        <v>33</v>
      </c>
      <c r="B84" s="1" t="s">
        <v>128</v>
      </c>
      <c r="C84" s="1" t="s">
        <v>129</v>
      </c>
      <c r="D84" s="1">
        <v>44</v>
      </c>
      <c r="E84" s="16">
        <f t="shared" si="10"/>
        <v>924</v>
      </c>
      <c r="F84" s="17">
        <v>57.12</v>
      </c>
      <c r="G84" s="3">
        <v>2612.5640720934834</v>
      </c>
      <c r="H84" s="3">
        <v>548.63845513963156</v>
      </c>
      <c r="I84" s="3">
        <v>26.125640720934836</v>
      </c>
      <c r="J84" s="18">
        <f>SUM(I84*K6)</f>
        <v>0</v>
      </c>
      <c r="K84" s="18">
        <f t="shared" si="11"/>
        <v>0</v>
      </c>
    </row>
    <row r="85" spans="1:11" x14ac:dyDescent="0.25">
      <c r="A85" s="1" t="s">
        <v>36</v>
      </c>
      <c r="B85" s="1" t="s">
        <v>130</v>
      </c>
      <c r="C85" s="1" t="s">
        <v>131</v>
      </c>
      <c r="D85" s="1">
        <v>29</v>
      </c>
      <c r="E85" s="16">
        <f t="shared" si="10"/>
        <v>609</v>
      </c>
      <c r="F85" s="17">
        <v>76.86</v>
      </c>
      <c r="G85" s="3">
        <v>3489.099029510794</v>
      </c>
      <c r="H85" s="3">
        <v>732.71079619726675</v>
      </c>
      <c r="I85" s="3">
        <v>34.89099029510794</v>
      </c>
      <c r="J85" s="18">
        <f>SUM(I85*K6)</f>
        <v>0</v>
      </c>
      <c r="K85" s="18">
        <f t="shared" si="11"/>
        <v>0</v>
      </c>
    </row>
    <row r="86" spans="1:11" x14ac:dyDescent="0.25">
      <c r="A86" s="1" t="s">
        <v>39</v>
      </c>
      <c r="B86" s="1" t="s">
        <v>132</v>
      </c>
      <c r="C86" s="1" t="s">
        <v>133</v>
      </c>
      <c r="D86" s="1">
        <v>20</v>
      </c>
      <c r="E86" s="16">
        <f t="shared" si="10"/>
        <v>420</v>
      </c>
      <c r="F86" s="17">
        <v>121.8</v>
      </c>
      <c r="G86" s="3">
        <v>5335</v>
      </c>
      <c r="H86" s="3">
        <v>1120.3500000000001</v>
      </c>
      <c r="I86" s="3">
        <v>53.35</v>
      </c>
      <c r="J86" s="18">
        <f>SUM(I86*K6)</f>
        <v>0</v>
      </c>
      <c r="K86" s="18">
        <f t="shared" si="11"/>
        <v>0</v>
      </c>
    </row>
    <row r="87" spans="1:11" x14ac:dyDescent="0.25">
      <c r="A87" s="1" t="s">
        <v>42</v>
      </c>
      <c r="B87" s="1" t="s">
        <v>134</v>
      </c>
      <c r="C87" s="1" t="s">
        <v>135</v>
      </c>
      <c r="D87" s="1">
        <v>13</v>
      </c>
      <c r="E87" s="16">
        <f t="shared" si="10"/>
        <v>273</v>
      </c>
      <c r="F87" s="17">
        <v>159.18</v>
      </c>
      <c r="G87" s="3">
        <v>6644.6440879382035</v>
      </c>
      <c r="H87" s="3">
        <v>1395.3752584670228</v>
      </c>
      <c r="I87" s="3">
        <v>66.446440879382038</v>
      </c>
      <c r="J87" s="18">
        <f>SUM(I87*K6)</f>
        <v>0</v>
      </c>
      <c r="K87" s="18">
        <f t="shared" si="11"/>
        <v>0</v>
      </c>
    </row>
    <row r="88" spans="1:11" x14ac:dyDescent="0.25">
      <c r="A88" s="1" t="s">
        <v>48</v>
      </c>
      <c r="B88" s="1" t="s">
        <v>136</v>
      </c>
      <c r="C88" s="1" t="s">
        <v>137</v>
      </c>
      <c r="D88" s="1">
        <v>10</v>
      </c>
      <c r="E88" s="16">
        <f t="shared" si="10"/>
        <v>210</v>
      </c>
      <c r="F88" s="17">
        <v>226.8</v>
      </c>
      <c r="G88" s="3">
        <v>9467.2979797979806</v>
      </c>
      <c r="H88" s="3">
        <v>1988.132575757576</v>
      </c>
      <c r="I88" s="3">
        <v>94.672979797979806</v>
      </c>
      <c r="J88" s="18">
        <f>SUM(I88*K6)</f>
        <v>0</v>
      </c>
      <c r="K88" s="18">
        <f t="shared" si="11"/>
        <v>0</v>
      </c>
    </row>
    <row r="89" spans="1:11" x14ac:dyDescent="0.25">
      <c r="A89" s="1" t="s">
        <v>51</v>
      </c>
      <c r="B89" s="1" t="s">
        <v>138</v>
      </c>
      <c r="C89" s="1" t="s">
        <v>47</v>
      </c>
      <c r="D89" s="1">
        <v>7</v>
      </c>
      <c r="E89" s="16">
        <f t="shared" si="10"/>
        <v>147</v>
      </c>
      <c r="F89" s="17">
        <v>307.23</v>
      </c>
      <c r="G89" s="3">
        <v>12824.691027926319</v>
      </c>
      <c r="H89" s="3">
        <v>2693.1851158645272</v>
      </c>
      <c r="I89" s="3">
        <v>128.2469102792632</v>
      </c>
      <c r="J89" s="18">
        <f>SUM(I89*K6)</f>
        <v>0</v>
      </c>
      <c r="K89" s="18">
        <f t="shared" si="11"/>
        <v>0</v>
      </c>
    </row>
    <row r="90" spans="1:11" x14ac:dyDescent="0.25">
      <c r="A90" s="1" t="s">
        <v>53</v>
      </c>
      <c r="B90" s="1" t="s">
        <v>139</v>
      </c>
      <c r="C90" s="1" t="s">
        <v>47</v>
      </c>
      <c r="D90" s="1">
        <v>7</v>
      </c>
      <c r="E90" s="16">
        <f t="shared" si="10"/>
        <v>147</v>
      </c>
      <c r="F90" s="17">
        <v>398.79</v>
      </c>
      <c r="G90" s="3">
        <v>16646.690829867301</v>
      </c>
      <c r="H90" s="3">
        <v>3495.8050742721334</v>
      </c>
      <c r="I90" s="3">
        <v>166.46690829867302</v>
      </c>
      <c r="J90" s="18">
        <f>SUM(I90*K6)</f>
        <v>0</v>
      </c>
      <c r="K90" s="18">
        <f t="shared" si="11"/>
        <v>0</v>
      </c>
    </row>
    <row r="91" spans="1:11" x14ac:dyDescent="0.25">
      <c r="A91" s="1" t="s">
        <v>55</v>
      </c>
      <c r="B91" s="1" t="s">
        <v>140</v>
      </c>
      <c r="C91" s="1" t="s">
        <v>47</v>
      </c>
      <c r="D91" s="1">
        <v>5</v>
      </c>
      <c r="E91" s="16">
        <f t="shared" si="10"/>
        <v>105</v>
      </c>
      <c r="F91" s="17">
        <v>600.17999999999995</v>
      </c>
      <c r="G91" s="3">
        <v>25876.896910279265</v>
      </c>
      <c r="H91" s="3">
        <v>5434.1483511586457</v>
      </c>
      <c r="I91" s="3">
        <v>258.76896910279265</v>
      </c>
      <c r="J91" s="18">
        <f>SUM(I91*K6)</f>
        <v>0</v>
      </c>
      <c r="K91" s="18">
        <f t="shared" si="11"/>
        <v>0</v>
      </c>
    </row>
    <row r="92" spans="1:11" x14ac:dyDescent="0.25">
      <c r="B92" s="1"/>
      <c r="C92" s="1"/>
      <c r="D92" s="1"/>
      <c r="E92" s="1"/>
      <c r="F92" s="17"/>
      <c r="G92" s="2"/>
      <c r="H92" s="3"/>
      <c r="I92" s="3"/>
      <c r="J92" s="2"/>
      <c r="K92" s="2"/>
    </row>
    <row r="93" spans="1:11" x14ac:dyDescent="0.25">
      <c r="A93" s="21" t="s">
        <v>141</v>
      </c>
      <c r="B93" s="22"/>
      <c r="C93" s="22"/>
      <c r="D93" s="1"/>
      <c r="E93" s="16"/>
      <c r="F93" s="17"/>
      <c r="G93" s="2"/>
      <c r="H93" s="3"/>
      <c r="I93" s="3"/>
      <c r="J93" s="2"/>
      <c r="K93" s="2"/>
    </row>
    <row r="94" spans="1:11" x14ac:dyDescent="0.25">
      <c r="A94" s="13" t="s">
        <v>10</v>
      </c>
      <c r="B94" s="13" t="s">
        <v>11</v>
      </c>
      <c r="C94" s="13" t="s">
        <v>12</v>
      </c>
      <c r="D94" s="13" t="s">
        <v>13</v>
      </c>
      <c r="E94" s="13" t="s">
        <v>14</v>
      </c>
      <c r="F94" s="19" t="s">
        <v>15</v>
      </c>
      <c r="G94" s="14" t="s">
        <v>16</v>
      </c>
      <c r="H94" s="15" t="s">
        <v>17</v>
      </c>
      <c r="I94" s="15" t="s">
        <v>18</v>
      </c>
      <c r="J94" s="14" t="s">
        <v>19</v>
      </c>
      <c r="K94" s="14" t="s">
        <v>20</v>
      </c>
    </row>
    <row r="95" spans="1:11" x14ac:dyDescent="0.25">
      <c r="A95" s="1" t="s">
        <v>21</v>
      </c>
      <c r="B95" s="1" t="s">
        <v>142</v>
      </c>
      <c r="C95" s="1" t="s">
        <v>143</v>
      </c>
      <c r="D95" s="1">
        <v>127</v>
      </c>
      <c r="E95" s="16">
        <f t="shared" ref="E95:E103" si="12">SUM(D95*21)</f>
        <v>2667</v>
      </c>
      <c r="F95" s="17">
        <v>18.059999999999999</v>
      </c>
      <c r="G95" s="3">
        <v>1004.7636165577342</v>
      </c>
      <c r="H95" s="3">
        <v>211.00035947712416</v>
      </c>
      <c r="I95" s="3">
        <v>10.047636165577341</v>
      </c>
      <c r="J95" s="18">
        <f>SUM(I95*K6)</f>
        <v>0</v>
      </c>
      <c r="K95" s="18">
        <f t="shared" ref="K95:K103" si="13">SUM(J95*21)</f>
        <v>0</v>
      </c>
    </row>
    <row r="96" spans="1:11" x14ac:dyDescent="0.25">
      <c r="A96" s="1" t="s">
        <v>24</v>
      </c>
      <c r="B96" s="1" t="s">
        <v>144</v>
      </c>
      <c r="C96" s="1" t="s">
        <v>145</v>
      </c>
      <c r="D96" s="1">
        <v>91</v>
      </c>
      <c r="E96" s="16">
        <f t="shared" si="12"/>
        <v>1911</v>
      </c>
      <c r="F96" s="17">
        <v>23.94</v>
      </c>
      <c r="G96" s="3">
        <v>1221.7504456327986</v>
      </c>
      <c r="H96" s="3">
        <v>256.5675935828877</v>
      </c>
      <c r="I96" s="3">
        <v>12.217504456327985</v>
      </c>
      <c r="J96" s="18">
        <f>SUM(I96*K6)</f>
        <v>0</v>
      </c>
      <c r="K96" s="18">
        <f t="shared" si="13"/>
        <v>0</v>
      </c>
    </row>
    <row r="97" spans="1:11" x14ac:dyDescent="0.25">
      <c r="A97" s="1" t="s">
        <v>27</v>
      </c>
      <c r="B97" s="1" t="s">
        <v>146</v>
      </c>
      <c r="C97" s="1" t="s">
        <v>147</v>
      </c>
      <c r="D97" s="1">
        <v>70</v>
      </c>
      <c r="E97" s="16">
        <f t="shared" si="12"/>
        <v>1470</v>
      </c>
      <c r="F97" s="17">
        <v>35.49</v>
      </c>
      <c r="G97" s="3">
        <v>1622.7759952465835</v>
      </c>
      <c r="H97" s="3">
        <v>340.78295900178256</v>
      </c>
      <c r="I97" s="3">
        <v>16.227759952465835</v>
      </c>
      <c r="J97" s="18">
        <f>SUM(I97*K6)</f>
        <v>0</v>
      </c>
      <c r="K97" s="18">
        <f t="shared" si="13"/>
        <v>0</v>
      </c>
    </row>
    <row r="98" spans="1:11" x14ac:dyDescent="0.25">
      <c r="A98" s="1" t="s">
        <v>30</v>
      </c>
      <c r="B98" s="1" t="s">
        <v>148</v>
      </c>
      <c r="C98" s="1" t="s">
        <v>149</v>
      </c>
      <c r="D98" s="1">
        <v>51</v>
      </c>
      <c r="E98" s="16">
        <f t="shared" si="12"/>
        <v>1071</v>
      </c>
      <c r="F98" s="17">
        <v>47.88</v>
      </c>
      <c r="G98" s="3">
        <v>2192.7206377500493</v>
      </c>
      <c r="H98" s="3">
        <v>460.47133392751033</v>
      </c>
      <c r="I98" s="3">
        <v>21.927206377500493</v>
      </c>
      <c r="J98" s="18">
        <f>SUM(I98*K6)</f>
        <v>0</v>
      </c>
      <c r="K98" s="18">
        <f t="shared" si="13"/>
        <v>0</v>
      </c>
    </row>
    <row r="99" spans="1:11" x14ac:dyDescent="0.25">
      <c r="A99" s="1" t="s">
        <v>33</v>
      </c>
      <c r="B99" s="1" t="s">
        <v>150</v>
      </c>
      <c r="C99" s="1" t="s">
        <v>151</v>
      </c>
      <c r="D99" s="1">
        <v>44</v>
      </c>
      <c r="E99" s="16">
        <f t="shared" si="12"/>
        <v>924</v>
      </c>
      <c r="F99" s="17">
        <v>57.54</v>
      </c>
      <c r="G99" s="3">
        <v>2627.3474945533771</v>
      </c>
      <c r="H99" s="3">
        <v>551.74297385620923</v>
      </c>
      <c r="I99" s="3">
        <v>26.273474945533771</v>
      </c>
      <c r="J99" s="18">
        <f>SUM(I99*K6)</f>
        <v>0</v>
      </c>
      <c r="K99" s="18">
        <f t="shared" si="13"/>
        <v>0</v>
      </c>
    </row>
    <row r="100" spans="1:11" x14ac:dyDescent="0.25">
      <c r="A100" s="1" t="s">
        <v>36</v>
      </c>
      <c r="B100" s="1" t="s">
        <v>152</v>
      </c>
      <c r="C100" s="1" t="s">
        <v>153</v>
      </c>
      <c r="D100" s="1">
        <v>29</v>
      </c>
      <c r="E100" s="16">
        <f t="shared" si="12"/>
        <v>609</v>
      </c>
      <c r="F100" s="17">
        <v>77.28</v>
      </c>
      <c r="G100" s="3">
        <v>3535.3224400871454</v>
      </c>
      <c r="H100" s="3">
        <v>742.41771241830054</v>
      </c>
      <c r="I100" s="3">
        <v>35.353224400871454</v>
      </c>
      <c r="J100" s="18">
        <f>SUM(I100*K6)</f>
        <v>0</v>
      </c>
      <c r="K100" s="18">
        <f t="shared" si="13"/>
        <v>0</v>
      </c>
    </row>
    <row r="101" spans="1:11" x14ac:dyDescent="0.25">
      <c r="A101" s="1" t="s">
        <v>39</v>
      </c>
      <c r="B101" s="1" t="s">
        <v>154</v>
      </c>
      <c r="C101" s="1" t="s">
        <v>155</v>
      </c>
      <c r="D101" s="1">
        <v>20</v>
      </c>
      <c r="E101" s="16">
        <f t="shared" si="12"/>
        <v>420</v>
      </c>
      <c r="F101" s="17">
        <v>122.85</v>
      </c>
      <c r="G101" s="3">
        <v>5602.4272133095646</v>
      </c>
      <c r="H101" s="3">
        <v>1176.5097147950087</v>
      </c>
      <c r="I101" s="3">
        <v>56.02427213309565</v>
      </c>
      <c r="J101" s="18">
        <f>SUM(I101*K6)</f>
        <v>0</v>
      </c>
      <c r="K101" s="18">
        <f t="shared" si="13"/>
        <v>0</v>
      </c>
    </row>
    <row r="102" spans="1:11" x14ac:dyDescent="0.25">
      <c r="A102" s="1" t="s">
        <v>42</v>
      </c>
      <c r="B102" s="1" t="s">
        <v>156</v>
      </c>
      <c r="C102" s="1" t="s">
        <v>157</v>
      </c>
      <c r="D102" s="1">
        <v>13</v>
      </c>
      <c r="E102" s="16">
        <f t="shared" si="12"/>
        <v>273</v>
      </c>
      <c r="F102" s="17">
        <v>161.28</v>
      </c>
      <c r="G102" s="3">
        <v>7321.7997623291722</v>
      </c>
      <c r="H102" s="3">
        <v>1537.5779500891263</v>
      </c>
      <c r="I102" s="3">
        <v>73.217997623291723</v>
      </c>
      <c r="J102" s="18">
        <f>SUM(I102*K6)</f>
        <v>0</v>
      </c>
      <c r="K102" s="18">
        <f t="shared" si="13"/>
        <v>0</v>
      </c>
    </row>
    <row r="103" spans="1:11" x14ac:dyDescent="0.25">
      <c r="A103" s="1" t="s">
        <v>48</v>
      </c>
      <c r="B103" s="1" t="s">
        <v>158</v>
      </c>
      <c r="C103" s="1" t="s">
        <v>159</v>
      </c>
      <c r="D103" s="1">
        <v>10</v>
      </c>
      <c r="E103" s="16">
        <f t="shared" si="12"/>
        <v>210</v>
      </c>
      <c r="F103" s="17">
        <v>229.32</v>
      </c>
      <c r="G103" s="3">
        <v>10432.110814022579</v>
      </c>
      <c r="H103" s="3">
        <v>2190.7432709447417</v>
      </c>
      <c r="I103" s="3">
        <v>104.32110814022579</v>
      </c>
      <c r="J103" s="18">
        <f>SUM(I103*K6)</f>
        <v>0</v>
      </c>
      <c r="K103" s="18">
        <f t="shared" si="13"/>
        <v>0</v>
      </c>
    </row>
    <row r="104" spans="1:11" x14ac:dyDescent="0.25">
      <c r="B104" s="1"/>
      <c r="C104" s="1"/>
      <c r="D104" s="1"/>
      <c r="E104" s="1"/>
      <c r="F104" s="17"/>
      <c r="G104" s="2"/>
      <c r="H104" s="3"/>
      <c r="I104" s="3"/>
      <c r="J104" s="2"/>
      <c r="K104" s="2"/>
    </row>
    <row r="105" spans="1:11" x14ac:dyDescent="0.25">
      <c r="A105" s="21" t="s">
        <v>160</v>
      </c>
      <c r="B105" s="22"/>
      <c r="C105" s="22"/>
      <c r="D105" s="1"/>
      <c r="E105" s="1"/>
      <c r="F105" s="17"/>
      <c r="G105" s="2"/>
      <c r="H105" s="3"/>
      <c r="I105" s="3"/>
      <c r="J105" s="2"/>
      <c r="K105" s="2"/>
    </row>
    <row r="106" spans="1:11" x14ac:dyDescent="0.25">
      <c r="A106" s="13" t="s">
        <v>10</v>
      </c>
      <c r="B106" s="13" t="s">
        <v>11</v>
      </c>
      <c r="C106" s="13" t="s">
        <v>12</v>
      </c>
      <c r="D106" s="13" t="s">
        <v>13</v>
      </c>
      <c r="E106" s="13" t="s">
        <v>14</v>
      </c>
      <c r="F106" s="19" t="s">
        <v>15</v>
      </c>
      <c r="G106" s="14" t="s">
        <v>16</v>
      </c>
      <c r="H106" s="15" t="s">
        <v>17</v>
      </c>
      <c r="I106" s="15" t="s">
        <v>18</v>
      </c>
      <c r="J106" s="14" t="s">
        <v>19</v>
      </c>
      <c r="K106" s="14" t="s">
        <v>20</v>
      </c>
    </row>
    <row r="107" spans="1:11" x14ac:dyDescent="0.25">
      <c r="A107" s="1" t="s">
        <v>30</v>
      </c>
      <c r="B107" s="1" t="s">
        <v>161</v>
      </c>
      <c r="C107" s="1" t="s">
        <v>47</v>
      </c>
      <c r="D107" s="1">
        <v>51</v>
      </c>
      <c r="E107" s="16">
        <f>SUM(D107*18)</f>
        <v>918</v>
      </c>
      <c r="F107" s="17">
        <v>41.04</v>
      </c>
      <c r="G107" s="3">
        <v>2192.7206377500493</v>
      </c>
      <c r="H107" s="3">
        <v>394.68971479500885</v>
      </c>
      <c r="I107" s="3">
        <v>21.927206377500493</v>
      </c>
      <c r="J107" s="18">
        <f>SUM(I107*K6)</f>
        <v>0</v>
      </c>
      <c r="K107" s="18">
        <f>SUM(J107*18)</f>
        <v>0</v>
      </c>
    </row>
    <row r="108" spans="1:11" x14ac:dyDescent="0.25">
      <c r="B108" s="1"/>
      <c r="C108" s="1"/>
      <c r="D108" s="1"/>
      <c r="E108" s="1"/>
      <c r="F108" s="17"/>
      <c r="G108" s="2"/>
      <c r="H108" s="3"/>
      <c r="I108" s="3"/>
      <c r="J108" s="2"/>
      <c r="K108" s="2"/>
    </row>
    <row r="109" spans="1:11" x14ac:dyDescent="0.25">
      <c r="A109" s="21" t="s">
        <v>162</v>
      </c>
      <c r="B109" s="22"/>
      <c r="C109" s="22"/>
      <c r="D109" s="1"/>
      <c r="E109" s="1"/>
      <c r="F109" s="17"/>
      <c r="G109" s="2"/>
      <c r="H109" s="3"/>
      <c r="I109" s="3"/>
      <c r="J109" s="2"/>
      <c r="K109" s="2"/>
    </row>
    <row r="110" spans="1:11" x14ac:dyDescent="0.25">
      <c r="A110" s="13" t="s">
        <v>10</v>
      </c>
      <c r="B110" s="13" t="s">
        <v>11</v>
      </c>
      <c r="C110" s="13" t="s">
        <v>12</v>
      </c>
      <c r="D110" s="13" t="s">
        <v>13</v>
      </c>
      <c r="E110" s="13" t="s">
        <v>14</v>
      </c>
      <c r="F110" s="19" t="s">
        <v>15</v>
      </c>
      <c r="G110" s="14" t="s">
        <v>16</v>
      </c>
      <c r="H110" s="15" t="s">
        <v>17</v>
      </c>
      <c r="I110" s="15" t="s">
        <v>18</v>
      </c>
      <c r="J110" s="14" t="s">
        <v>19</v>
      </c>
      <c r="K110" s="14" t="s">
        <v>20</v>
      </c>
    </row>
    <row r="111" spans="1:11" x14ac:dyDescent="0.25">
      <c r="A111" s="1" t="s">
        <v>21</v>
      </c>
      <c r="B111" s="1" t="s">
        <v>163</v>
      </c>
      <c r="C111" s="1" t="s">
        <v>164</v>
      </c>
      <c r="D111" s="1">
        <v>127</v>
      </c>
      <c r="E111" s="16">
        <f t="shared" ref="E111:E119" si="14">SUM(D111*10)</f>
        <v>1270</v>
      </c>
      <c r="F111" s="17">
        <v>8.5</v>
      </c>
      <c r="G111" s="3">
        <v>1004.8212517330165</v>
      </c>
      <c r="H111" s="3">
        <v>100.48212517330165</v>
      </c>
      <c r="I111" s="3">
        <v>10.048212517330166</v>
      </c>
      <c r="J111" s="18">
        <f>SUM(I111*K6)</f>
        <v>0</v>
      </c>
      <c r="K111" s="18">
        <f t="shared" ref="K111:K119" si="15">SUM(J111*10)</f>
        <v>0</v>
      </c>
    </row>
    <row r="112" spans="1:11" x14ac:dyDescent="0.25">
      <c r="A112" s="1" t="s">
        <v>24</v>
      </c>
      <c r="B112" s="1" t="s">
        <v>165</v>
      </c>
      <c r="C112" s="1" t="s">
        <v>166</v>
      </c>
      <c r="D112" s="1">
        <v>91</v>
      </c>
      <c r="E112" s="16">
        <f t="shared" si="14"/>
        <v>910</v>
      </c>
      <c r="F112" s="17">
        <v>11.3</v>
      </c>
      <c r="G112" s="3">
        <v>1221.6928104575163</v>
      </c>
      <c r="H112" s="3">
        <v>122.16928104575163</v>
      </c>
      <c r="I112" s="3">
        <v>12.216928104575164</v>
      </c>
      <c r="J112" s="18">
        <f>SUM(I112*K6)</f>
        <v>0</v>
      </c>
      <c r="K112" s="18">
        <f t="shared" si="15"/>
        <v>0</v>
      </c>
    </row>
    <row r="113" spans="1:11" x14ac:dyDescent="0.25">
      <c r="A113" s="1" t="s">
        <v>27</v>
      </c>
      <c r="B113" s="1" t="s">
        <v>167</v>
      </c>
      <c r="C113" s="1" t="s">
        <v>168</v>
      </c>
      <c r="D113" s="1">
        <v>70</v>
      </c>
      <c r="E113" s="16">
        <f t="shared" si="14"/>
        <v>700</v>
      </c>
      <c r="F113" s="17">
        <v>16.8</v>
      </c>
      <c r="G113" s="3">
        <v>1622.7759952465835</v>
      </c>
      <c r="H113" s="3">
        <v>162.27759952465834</v>
      </c>
      <c r="I113" s="3">
        <v>16.227759952465835</v>
      </c>
      <c r="J113" s="18">
        <f>SUM(I113*K6)</f>
        <v>0</v>
      </c>
      <c r="K113" s="18">
        <f t="shared" si="15"/>
        <v>0</v>
      </c>
    </row>
    <row r="114" spans="1:11" x14ac:dyDescent="0.25">
      <c r="A114" s="1" t="s">
        <v>30</v>
      </c>
      <c r="B114" s="1" t="s">
        <v>169</v>
      </c>
      <c r="C114" s="1" t="s">
        <v>170</v>
      </c>
      <c r="D114" s="1">
        <v>51</v>
      </c>
      <c r="E114" s="16">
        <f t="shared" si="14"/>
        <v>510</v>
      </c>
      <c r="F114" s="17">
        <v>22.7</v>
      </c>
      <c r="G114" s="3">
        <v>2192.7206377500493</v>
      </c>
      <c r="H114" s="3">
        <v>219.27206377500494</v>
      </c>
      <c r="I114" s="3">
        <v>21.927206377500493</v>
      </c>
      <c r="J114" s="18">
        <f>SUM(I114*K6)</f>
        <v>0</v>
      </c>
      <c r="K114" s="18">
        <f t="shared" si="15"/>
        <v>0</v>
      </c>
    </row>
    <row r="115" spans="1:11" x14ac:dyDescent="0.25">
      <c r="A115" s="1" t="s">
        <v>33</v>
      </c>
      <c r="B115" s="1" t="s">
        <v>171</v>
      </c>
      <c r="C115" s="1" t="s">
        <v>172</v>
      </c>
      <c r="D115" s="1">
        <v>44</v>
      </c>
      <c r="E115" s="16">
        <f t="shared" si="14"/>
        <v>440</v>
      </c>
      <c r="F115" s="17">
        <v>27.2</v>
      </c>
      <c r="G115" s="3">
        <v>2627.3474945533771</v>
      </c>
      <c r="H115" s="3">
        <v>262.73474945533769</v>
      </c>
      <c r="I115" s="3">
        <v>26.273474945533771</v>
      </c>
      <c r="J115" s="18">
        <f>SUM(I115*K6)</f>
        <v>0</v>
      </c>
      <c r="K115" s="18">
        <f t="shared" si="15"/>
        <v>0</v>
      </c>
    </row>
    <row r="116" spans="1:11" x14ac:dyDescent="0.25">
      <c r="A116" s="1" t="s">
        <v>36</v>
      </c>
      <c r="B116" s="1" t="s">
        <v>173</v>
      </c>
      <c r="C116" s="1" t="s">
        <v>174</v>
      </c>
      <c r="D116" s="1">
        <v>29</v>
      </c>
      <c r="E116" s="16">
        <f t="shared" si="14"/>
        <v>290</v>
      </c>
      <c r="F116" s="17">
        <v>36.6</v>
      </c>
      <c r="G116" s="3">
        <v>3535.3224400871454</v>
      </c>
      <c r="H116" s="3">
        <v>353.53224400871454</v>
      </c>
      <c r="I116" s="3">
        <v>35.353224400871454</v>
      </c>
      <c r="J116" s="18">
        <f>SUM(I116*K6)</f>
        <v>0</v>
      </c>
      <c r="K116" s="18">
        <f t="shared" si="15"/>
        <v>0</v>
      </c>
    </row>
    <row r="117" spans="1:11" x14ac:dyDescent="0.25">
      <c r="A117" s="1" t="s">
        <v>39</v>
      </c>
      <c r="B117" s="1" t="s">
        <v>175</v>
      </c>
      <c r="C117" s="1" t="s">
        <v>176</v>
      </c>
      <c r="D117" s="1">
        <v>20</v>
      </c>
      <c r="E117" s="16">
        <f t="shared" si="14"/>
        <v>200</v>
      </c>
      <c r="F117" s="17">
        <v>58</v>
      </c>
      <c r="G117" s="3">
        <v>5602.4272133095646</v>
      </c>
      <c r="H117" s="3">
        <v>560.24272133095656</v>
      </c>
      <c r="I117" s="3">
        <v>56.02427213309565</v>
      </c>
      <c r="J117" s="18">
        <f>SUM(I117*K6)</f>
        <v>0</v>
      </c>
      <c r="K117" s="18">
        <f t="shared" si="15"/>
        <v>0</v>
      </c>
    </row>
    <row r="118" spans="1:11" x14ac:dyDescent="0.25">
      <c r="A118" s="1" t="s">
        <v>42</v>
      </c>
      <c r="B118" s="1" t="s">
        <v>177</v>
      </c>
      <c r="C118" s="1" t="s">
        <v>178</v>
      </c>
      <c r="D118" s="1">
        <v>13</v>
      </c>
      <c r="E118" s="16">
        <f t="shared" si="14"/>
        <v>130</v>
      </c>
      <c r="F118" s="17">
        <v>75.8</v>
      </c>
      <c r="G118" s="3">
        <v>7321.7997623291722</v>
      </c>
      <c r="H118" s="3">
        <v>732.17997623291717</v>
      </c>
      <c r="I118" s="3">
        <v>73.217997623291723</v>
      </c>
      <c r="J118" s="18">
        <f>SUM(I118*K6)</f>
        <v>0</v>
      </c>
      <c r="K118" s="18">
        <f t="shared" si="15"/>
        <v>0</v>
      </c>
    </row>
    <row r="119" spans="1:11" x14ac:dyDescent="0.25">
      <c r="A119" s="1" t="s">
        <v>48</v>
      </c>
      <c r="B119" s="1" t="s">
        <v>179</v>
      </c>
      <c r="C119" s="1" t="s">
        <v>180</v>
      </c>
      <c r="D119" s="1">
        <v>10</v>
      </c>
      <c r="E119" s="16">
        <f t="shared" si="14"/>
        <v>100</v>
      </c>
      <c r="F119" s="17">
        <v>108</v>
      </c>
      <c r="G119" s="3">
        <v>10432.110814022579</v>
      </c>
      <c r="H119" s="3">
        <v>1043.2110814022578</v>
      </c>
      <c r="I119" s="3">
        <v>104.32110814022579</v>
      </c>
      <c r="J119" s="18">
        <f>SUM(I119*K6)</f>
        <v>0</v>
      </c>
      <c r="K119" s="18">
        <f t="shared" si="15"/>
        <v>0</v>
      </c>
    </row>
    <row r="120" spans="1:11" x14ac:dyDescent="0.25">
      <c r="A120" s="1"/>
      <c r="B120" s="1"/>
      <c r="C120" s="1"/>
      <c r="D120" s="1"/>
      <c r="E120" s="16"/>
      <c r="F120" s="17"/>
      <c r="G120" s="2"/>
      <c r="H120" s="3"/>
      <c r="I120" s="3"/>
      <c r="J120" s="2"/>
      <c r="K120" s="2"/>
    </row>
    <row r="121" spans="1:11" x14ac:dyDescent="0.25">
      <c r="A121" s="11" t="s">
        <v>181</v>
      </c>
      <c r="B121" s="12"/>
      <c r="C121" s="12"/>
      <c r="D121" s="1"/>
      <c r="E121" s="16"/>
      <c r="F121" s="17"/>
      <c r="G121" s="2"/>
      <c r="H121" s="3"/>
      <c r="I121" s="3"/>
      <c r="J121" s="3"/>
      <c r="K121" s="2"/>
    </row>
    <row r="122" spans="1:11" x14ac:dyDescent="0.25">
      <c r="A122" s="13" t="s">
        <v>10</v>
      </c>
      <c r="B122" s="13" t="s">
        <v>11</v>
      </c>
      <c r="C122" s="13" t="s">
        <v>12</v>
      </c>
      <c r="D122" s="13" t="s">
        <v>13</v>
      </c>
      <c r="E122" s="13" t="s">
        <v>14</v>
      </c>
      <c r="F122" s="19" t="s">
        <v>15</v>
      </c>
      <c r="G122" s="14" t="s">
        <v>16</v>
      </c>
      <c r="H122" s="15" t="s">
        <v>17</v>
      </c>
      <c r="I122" s="15" t="s">
        <v>18</v>
      </c>
      <c r="J122" s="14" t="s">
        <v>19</v>
      </c>
      <c r="K122" s="14" t="s">
        <v>20</v>
      </c>
    </row>
    <row r="123" spans="1:11" x14ac:dyDescent="0.25">
      <c r="A123" s="1" t="s">
        <v>30</v>
      </c>
      <c r="B123" s="1" t="s">
        <v>182</v>
      </c>
      <c r="C123" s="1" t="s">
        <v>47</v>
      </c>
      <c r="D123" s="1">
        <v>61</v>
      </c>
      <c r="E123" s="16">
        <f t="shared" ref="E123:E131" si="16">SUM(D123*21)</f>
        <v>1281</v>
      </c>
      <c r="F123" s="17">
        <v>37.950000000000003</v>
      </c>
      <c r="G123" s="2">
        <v>1170.8681917211329</v>
      </c>
      <c r="H123" s="3">
        <v>245.88232026143791</v>
      </c>
      <c r="I123" s="3">
        <v>11.708681917211329</v>
      </c>
      <c r="J123" s="18">
        <f>SUM(I123*K6)</f>
        <v>0</v>
      </c>
      <c r="K123" s="18">
        <f t="shared" ref="K123:K131" si="17">SUM(J123*21)</f>
        <v>0</v>
      </c>
    </row>
    <row r="124" spans="1:11" x14ac:dyDescent="0.25">
      <c r="A124" s="1" t="s">
        <v>33</v>
      </c>
      <c r="B124" s="1" t="s">
        <v>183</v>
      </c>
      <c r="C124" s="1" t="s">
        <v>47</v>
      </c>
      <c r="D124" s="1">
        <v>61</v>
      </c>
      <c r="E124" s="16">
        <f t="shared" si="16"/>
        <v>1281</v>
      </c>
      <c r="F124" s="17">
        <v>43.83</v>
      </c>
      <c r="G124" s="2">
        <v>1310.5182214299859</v>
      </c>
      <c r="H124" s="3">
        <v>275.20882650029705</v>
      </c>
      <c r="I124" s="3">
        <v>13.105182214299859</v>
      </c>
      <c r="J124" s="18">
        <f>SUM(I124*K6)</f>
        <v>0</v>
      </c>
      <c r="K124" s="18">
        <f t="shared" si="17"/>
        <v>0</v>
      </c>
    </row>
    <row r="125" spans="1:11" x14ac:dyDescent="0.25">
      <c r="A125" s="1" t="s">
        <v>36</v>
      </c>
      <c r="B125" s="1" t="s">
        <v>184</v>
      </c>
      <c r="C125" s="1" t="s">
        <v>47</v>
      </c>
      <c r="D125" s="1">
        <v>37</v>
      </c>
      <c r="E125" s="16">
        <f t="shared" si="16"/>
        <v>777</v>
      </c>
      <c r="F125" s="17">
        <v>55.44</v>
      </c>
      <c r="G125" s="2">
        <v>1596.6768667062786</v>
      </c>
      <c r="H125" s="3">
        <v>335.30214200831847</v>
      </c>
      <c r="I125" s="3">
        <v>15.966768667062786</v>
      </c>
      <c r="J125" s="18">
        <f>SUM(I125*K6)</f>
        <v>0</v>
      </c>
      <c r="K125" s="18">
        <f t="shared" si="17"/>
        <v>0</v>
      </c>
    </row>
    <row r="126" spans="1:11" x14ac:dyDescent="0.25">
      <c r="A126" s="1" t="s">
        <v>39</v>
      </c>
      <c r="B126" s="1" t="s">
        <v>185</v>
      </c>
      <c r="C126" s="1" t="s">
        <v>47</v>
      </c>
      <c r="D126" s="1">
        <v>30</v>
      </c>
      <c r="E126" s="16">
        <f t="shared" si="16"/>
        <v>630</v>
      </c>
      <c r="F126" s="17">
        <v>70.44</v>
      </c>
      <c r="G126" s="2">
        <v>2136.0556545850659</v>
      </c>
      <c r="H126" s="3">
        <v>448.57168746286385</v>
      </c>
      <c r="I126" s="3">
        <v>21.36055654585066</v>
      </c>
      <c r="J126" s="18">
        <f>SUM(I126*K6)</f>
        <v>0</v>
      </c>
      <c r="K126" s="18">
        <f t="shared" si="17"/>
        <v>0</v>
      </c>
    </row>
    <row r="127" spans="1:11" x14ac:dyDescent="0.25">
      <c r="A127" s="1" t="s">
        <v>42</v>
      </c>
      <c r="B127" s="1" t="s">
        <v>186</v>
      </c>
      <c r="C127" s="1" t="s">
        <v>47</v>
      </c>
      <c r="D127" s="1">
        <v>19</v>
      </c>
      <c r="E127" s="16">
        <f t="shared" si="16"/>
        <v>399</v>
      </c>
      <c r="F127" s="17">
        <v>91.06</v>
      </c>
      <c r="G127" s="2">
        <v>2618.615765498118</v>
      </c>
      <c r="H127" s="3">
        <v>549.9093107546048</v>
      </c>
      <c r="I127" s="3">
        <v>26.18615765498118</v>
      </c>
      <c r="J127" s="18">
        <f>SUM(I127*K6)</f>
        <v>0</v>
      </c>
      <c r="K127" s="18">
        <f t="shared" si="17"/>
        <v>0</v>
      </c>
    </row>
    <row r="128" spans="1:11" x14ac:dyDescent="0.25">
      <c r="A128" s="1" t="s">
        <v>48</v>
      </c>
      <c r="B128" s="1" t="s">
        <v>187</v>
      </c>
      <c r="C128" s="1" t="s">
        <v>47</v>
      </c>
      <c r="D128" s="1">
        <v>19</v>
      </c>
      <c r="E128" s="16">
        <f t="shared" si="16"/>
        <v>399</v>
      </c>
      <c r="F128" s="17">
        <v>118</v>
      </c>
      <c r="G128" s="2">
        <v>3392.7330164388982</v>
      </c>
      <c r="H128" s="3">
        <v>712.47393345216869</v>
      </c>
      <c r="I128" s="3">
        <v>33.927330164388984</v>
      </c>
      <c r="J128" s="18">
        <f>SUM(I128*K6)</f>
        <v>0</v>
      </c>
      <c r="K128" s="18">
        <f t="shared" si="17"/>
        <v>0</v>
      </c>
    </row>
    <row r="129" spans="1:11" x14ac:dyDescent="0.25">
      <c r="A129" s="1" t="s">
        <v>51</v>
      </c>
      <c r="B129" s="1" t="s">
        <v>188</v>
      </c>
      <c r="C129" s="1" t="s">
        <v>47</v>
      </c>
      <c r="D129" s="1">
        <v>13</v>
      </c>
      <c r="E129" s="16">
        <f t="shared" si="16"/>
        <v>273</v>
      </c>
      <c r="F129" s="17">
        <v>163.38</v>
      </c>
      <c r="G129" s="2">
        <v>5560.9779164190941</v>
      </c>
      <c r="H129" s="3">
        <v>1167.8053624480096</v>
      </c>
      <c r="I129" s="3">
        <v>55.60977916419094</v>
      </c>
      <c r="J129" s="18">
        <f>SUM(I129*K6)</f>
        <v>0</v>
      </c>
      <c r="K129" s="18">
        <f t="shared" si="17"/>
        <v>0</v>
      </c>
    </row>
    <row r="130" spans="1:11" x14ac:dyDescent="0.25">
      <c r="A130" s="1" t="s">
        <v>189</v>
      </c>
      <c r="B130" s="1" t="s">
        <v>190</v>
      </c>
      <c r="C130" s="1" t="s">
        <v>47</v>
      </c>
      <c r="D130" s="1">
        <v>10</v>
      </c>
      <c r="E130" s="16">
        <f t="shared" si="16"/>
        <v>210</v>
      </c>
      <c r="F130" s="17">
        <v>195.26</v>
      </c>
      <c r="G130" s="2">
        <v>5654.6158645276291</v>
      </c>
      <c r="H130" s="3">
        <v>1187.4693315508021</v>
      </c>
      <c r="I130" s="3">
        <v>56.546158645276293</v>
      </c>
      <c r="J130" s="18">
        <f>SUM(I130*K6)</f>
        <v>0</v>
      </c>
      <c r="K130" s="18">
        <f t="shared" si="17"/>
        <v>0</v>
      </c>
    </row>
    <row r="131" spans="1:11" x14ac:dyDescent="0.25">
      <c r="A131" s="1" t="s">
        <v>55</v>
      </c>
      <c r="B131" s="1" t="s">
        <v>191</v>
      </c>
      <c r="C131" s="1" t="s">
        <v>47</v>
      </c>
      <c r="D131" s="1">
        <v>7</v>
      </c>
      <c r="E131" s="16">
        <f t="shared" si="16"/>
        <v>147</v>
      </c>
      <c r="F131" s="23">
        <v>356.16</v>
      </c>
      <c r="G131" s="2">
        <v>10805.183303624481</v>
      </c>
      <c r="H131" s="3">
        <v>2269.0884937611409</v>
      </c>
      <c r="I131" s="3">
        <v>108.0518330362448</v>
      </c>
      <c r="J131" s="18">
        <f>SUM(I131*K6)</f>
        <v>0</v>
      </c>
      <c r="K131" s="18">
        <f t="shared" si="17"/>
        <v>0</v>
      </c>
    </row>
    <row r="132" spans="1:11" x14ac:dyDescent="0.25">
      <c r="A132" s="1"/>
      <c r="B132" s="1"/>
      <c r="C132" s="1"/>
      <c r="D132" s="1"/>
      <c r="E132" s="16"/>
      <c r="F132" s="17"/>
      <c r="G132" s="2"/>
      <c r="H132" s="3"/>
      <c r="I132" s="3"/>
      <c r="J132" s="2"/>
      <c r="K132" s="2"/>
    </row>
    <row r="133" spans="1:11" x14ac:dyDescent="0.25">
      <c r="A133" s="11" t="s">
        <v>192</v>
      </c>
      <c r="B133" s="12"/>
      <c r="C133" s="12"/>
      <c r="D133" s="1"/>
      <c r="E133" s="1"/>
      <c r="F133" s="17"/>
      <c r="G133" s="2"/>
      <c r="H133" s="3"/>
      <c r="I133" s="3"/>
      <c r="J133" s="2"/>
      <c r="K133" s="2"/>
    </row>
    <row r="134" spans="1:11" x14ac:dyDescent="0.25">
      <c r="A134" s="13" t="s">
        <v>10</v>
      </c>
      <c r="B134" s="13" t="s">
        <v>11</v>
      </c>
      <c r="C134" s="13" t="s">
        <v>12</v>
      </c>
      <c r="D134" s="13" t="s">
        <v>13</v>
      </c>
      <c r="E134" s="13" t="s">
        <v>14</v>
      </c>
      <c r="F134" s="19" t="s">
        <v>15</v>
      </c>
      <c r="G134" s="14" t="s">
        <v>16</v>
      </c>
      <c r="H134" s="15" t="s">
        <v>17</v>
      </c>
      <c r="I134" s="15" t="s">
        <v>18</v>
      </c>
      <c r="J134" s="14" t="s">
        <v>19</v>
      </c>
      <c r="K134" s="14" t="s">
        <v>20</v>
      </c>
    </row>
    <row r="135" spans="1:11" x14ac:dyDescent="0.25">
      <c r="A135" s="1" t="s">
        <v>36</v>
      </c>
      <c r="B135" s="1" t="s">
        <v>193</v>
      </c>
      <c r="C135" s="1" t="s">
        <v>47</v>
      </c>
      <c r="D135" s="1">
        <v>37</v>
      </c>
      <c r="E135" s="16">
        <f>SUM(D135*21)</f>
        <v>777</v>
      </c>
      <c r="F135" s="17">
        <v>27.72</v>
      </c>
      <c r="G135" s="3">
        <v>1804.1546516455123</v>
      </c>
      <c r="H135" s="3">
        <v>189.43623842277881</v>
      </c>
      <c r="I135" s="3">
        <v>18.041546516455124</v>
      </c>
      <c r="J135" s="18">
        <f>SUM(I135*K6)</f>
        <v>0</v>
      </c>
      <c r="K135" s="18">
        <f>SUM(J135*10.5)</f>
        <v>0</v>
      </c>
    </row>
    <row r="136" spans="1:11" x14ac:dyDescent="0.25">
      <c r="A136" s="1" t="s">
        <v>39</v>
      </c>
      <c r="B136" s="1" t="s">
        <v>194</v>
      </c>
      <c r="C136" s="1" t="s">
        <v>47</v>
      </c>
      <c r="D136" s="1">
        <v>30</v>
      </c>
      <c r="E136" s="16">
        <f>SUM(D136*21)</f>
        <v>630</v>
      </c>
      <c r="F136" s="17">
        <v>35.22</v>
      </c>
      <c r="G136" s="3">
        <v>2413.6222085706968</v>
      </c>
      <c r="H136" s="3">
        <v>253.43033189992317</v>
      </c>
      <c r="I136" s="3">
        <v>24.136222085706969</v>
      </c>
      <c r="J136" s="18">
        <f>SUM(I136*K6)</f>
        <v>0</v>
      </c>
      <c r="K136" s="18">
        <f>SUM(J136*10.5)</f>
        <v>0</v>
      </c>
    </row>
    <row r="137" spans="1:11" x14ac:dyDescent="0.25">
      <c r="A137" s="1" t="s">
        <v>42</v>
      </c>
      <c r="B137" s="1" t="s">
        <v>195</v>
      </c>
      <c r="C137" s="1" t="s">
        <v>47</v>
      </c>
      <c r="D137" s="1">
        <v>19</v>
      </c>
      <c r="E137" s="16">
        <f>SUM(D137*21)</f>
        <v>399</v>
      </c>
      <c r="F137" s="17">
        <v>45.53</v>
      </c>
      <c r="G137" s="3">
        <v>2958.8878706193432</v>
      </c>
      <c r="H137" s="3">
        <v>310.68322641503102</v>
      </c>
      <c r="I137" s="3">
        <v>29.58887870619343</v>
      </c>
      <c r="J137" s="18">
        <f>SUM(I137*K6)</f>
        <v>0</v>
      </c>
      <c r="K137" s="18">
        <f>SUM(J137*10.5)</f>
        <v>0</v>
      </c>
    </row>
    <row r="138" spans="1:11" x14ac:dyDescent="0.25">
      <c r="A138" s="1" t="s">
        <v>48</v>
      </c>
      <c r="B138" s="1" t="s">
        <v>196</v>
      </c>
      <c r="C138" s="1" t="s">
        <v>47</v>
      </c>
      <c r="D138" s="1">
        <v>19</v>
      </c>
      <c r="E138" s="16">
        <f>SUM(D138*21)</f>
        <v>399</v>
      </c>
      <c r="F138" s="17">
        <v>59</v>
      </c>
      <c r="G138" s="3">
        <v>3833.5966287445181</v>
      </c>
      <c r="H138" s="3">
        <v>402.52764601817438</v>
      </c>
      <c r="I138" s="3">
        <v>38.335966287445181</v>
      </c>
      <c r="J138" s="18">
        <f>SUM(I138*K6)</f>
        <v>0</v>
      </c>
      <c r="K138" s="18">
        <f>SUM(J138*10.5)</f>
        <v>0</v>
      </c>
    </row>
  </sheetData>
  <sheetProtection algorithmName="SHA-512" hashValue="x/zJ9SrWHwcv2WQeS1yUulS5qF5wuDgi+AYOmW6u33Yuq3O5APdYk0pKt1h+IeiduV/eReBcgNTeImdarIV6ng==" saltValue="GN45J2fBYIPJ3xQOH85C/g==" spinCount="100000" sheet="1" objects="1" scenarios="1"/>
  <mergeCells count="2">
    <mergeCell ref="E2:H2"/>
    <mergeCell ref="E3:H3"/>
  </mergeCells>
  <hyperlinks>
    <hyperlink ref="K4" r:id="rId1" xr:uid="{674A264F-11A6-401F-8151-74B33DD515B5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PST-071226 Sample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Modi, Bhavi A</dc:creator>
  <cp:lastModifiedBy>Modi, Bhavi A</cp:lastModifiedBy>
  <dcterms:created xsi:type="dcterms:W3CDTF">2026-07-09T19:31:13Z</dcterms:created>
  <dcterms:modified xsi:type="dcterms:W3CDTF">2026-07-10T20:07:40Z</dcterms:modified>
</cp:coreProperties>
</file>