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amodi\Documents\List Price Sheet\TRod  - List Price (Sales Price)\"/>
    </mc:Choice>
  </mc:AlternateContent>
  <xr:revisionPtr revIDLastSave="0" documentId="13_ncr:1_{A2AA8A0F-5183-4255-9EA8-62052A4319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OD-052426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1" l="1"/>
  <c r="I46" i="21"/>
  <c r="K46" i="21" s="1"/>
  <c r="J45" i="21"/>
  <c r="I45" i="21"/>
  <c r="K45" i="21" s="1"/>
  <c r="J44" i="21"/>
  <c r="I44" i="21"/>
  <c r="K44" i="21" s="1"/>
  <c r="J43" i="21"/>
  <c r="I43" i="21"/>
  <c r="K43" i="21" s="1"/>
  <c r="J39" i="21"/>
  <c r="I39" i="21"/>
  <c r="K39" i="21" s="1"/>
  <c r="J38" i="21"/>
  <c r="I38" i="21"/>
  <c r="K38" i="21" s="1"/>
  <c r="J34" i="21"/>
  <c r="I34" i="21"/>
  <c r="K34" i="21" s="1"/>
  <c r="J33" i="21"/>
  <c r="I33" i="21"/>
  <c r="K33" i="21" s="1"/>
  <c r="J32" i="21"/>
  <c r="I32" i="21"/>
  <c r="K32" i="21" s="1"/>
  <c r="J31" i="21"/>
  <c r="I31" i="21"/>
  <c r="K31" i="21" s="1"/>
  <c r="J30" i="21"/>
  <c r="I30" i="21"/>
  <c r="K30" i="21" s="1"/>
  <c r="J29" i="21"/>
  <c r="I29" i="21"/>
  <c r="K29" i="21" s="1"/>
  <c r="J25" i="21"/>
  <c r="I25" i="21"/>
  <c r="K25" i="21" s="1"/>
  <c r="J24" i="21"/>
  <c r="I24" i="21"/>
  <c r="K24" i="21" s="1"/>
  <c r="J23" i="21"/>
  <c r="I23" i="21"/>
  <c r="K23" i="21" s="1"/>
  <c r="J22" i="21"/>
  <c r="I22" i="21"/>
  <c r="K22" i="21" s="1"/>
  <c r="J21" i="21"/>
  <c r="I21" i="21"/>
  <c r="K21" i="21" s="1"/>
  <c r="J20" i="21"/>
  <c r="I20" i="21"/>
  <c r="K20" i="21" s="1"/>
  <c r="J16" i="21"/>
  <c r="I16" i="21"/>
  <c r="K16" i="21" s="1"/>
  <c r="J15" i="21"/>
  <c r="I15" i="21"/>
  <c r="K15" i="21" s="1"/>
  <c r="J14" i="21"/>
  <c r="I14" i="21"/>
  <c r="K14" i="21" s="1"/>
  <c r="J13" i="21"/>
  <c r="I13" i="21"/>
  <c r="K13" i="21" s="1"/>
  <c r="J12" i="21"/>
  <c r="I12" i="21"/>
  <c r="K12" i="21" s="1"/>
  <c r="J11" i="21"/>
  <c r="I11" i="21"/>
  <c r="K11" i="21" s="1"/>
</calcChain>
</file>

<file path=xl/sharedStrings.xml><?xml version="1.0" encoding="utf-8"?>
<sst xmlns="http://schemas.openxmlformats.org/spreadsheetml/2006/main" count="165" uniqueCount="81">
  <si>
    <t>8422-006</t>
  </si>
  <si>
    <t>8422-010</t>
  </si>
  <si>
    <t>8422-012</t>
  </si>
  <si>
    <t>8422-106</t>
  </si>
  <si>
    <t>8423-006</t>
  </si>
  <si>
    <t>8423-010</t>
  </si>
  <si>
    <t>8423-012</t>
  </si>
  <si>
    <t>8423-110</t>
  </si>
  <si>
    <t>8424-006</t>
  </si>
  <si>
    <t>8424-010</t>
  </si>
  <si>
    <t>8425-006</t>
  </si>
  <si>
    <t>8425-010</t>
  </si>
  <si>
    <t>8425-106</t>
  </si>
  <si>
    <t>ROD38-16X6ZP</t>
  </si>
  <si>
    <t>ROD38-16X6BLK</t>
  </si>
  <si>
    <t>ROD34-10X10ZP</t>
  </si>
  <si>
    <t>ROD38-16X10ZP</t>
  </si>
  <si>
    <t>ROD38-16X12ZP</t>
  </si>
  <si>
    <t>ROD12-13X6ZP</t>
  </si>
  <si>
    <t>ROD12-13X12ZP</t>
  </si>
  <si>
    <t>ROD12-13X10BLK</t>
  </si>
  <si>
    <t>ROD58-11X6ZP</t>
  </si>
  <si>
    <t>ROD58-11X10ZP</t>
  </si>
  <si>
    <t>ROD34-10X6ZP</t>
  </si>
  <si>
    <t>ROD34-10X6BLK</t>
  </si>
  <si>
    <t>ROD1-8X6ZP</t>
  </si>
  <si>
    <t>8427-006</t>
  </si>
  <si>
    <t>ROD38-16X10BLK</t>
  </si>
  <si>
    <t>8422-110</t>
  </si>
  <si>
    <t>ROD12-13X6BLK</t>
  </si>
  <si>
    <t>8423-106</t>
  </si>
  <si>
    <t>ROD78-9X6ZP</t>
  </si>
  <si>
    <t>8426-006</t>
  </si>
  <si>
    <t>ROD58-11X12ZP</t>
  </si>
  <si>
    <t>8424-012</t>
  </si>
  <si>
    <t>8425-012</t>
  </si>
  <si>
    <t>ROD34-10X12ZP</t>
  </si>
  <si>
    <t>ROD12-13X10ZP</t>
  </si>
  <si>
    <t>8426-010</t>
  </si>
  <si>
    <t>8427-010</t>
  </si>
  <si>
    <t>500 Green Street</t>
  </si>
  <si>
    <t>Threaded Rod</t>
  </si>
  <si>
    <t>Woodbridge, NJ 07095</t>
  </si>
  <si>
    <t>Phone - 800-526-5104</t>
  </si>
  <si>
    <t>www.ksdusa.com</t>
  </si>
  <si>
    <t>Multiplier &gt;</t>
  </si>
  <si>
    <t>6' Zinc Plated Threaded Rod</t>
  </si>
  <si>
    <t>Size</t>
  </si>
  <si>
    <t>Length</t>
  </si>
  <si>
    <t>Code</t>
  </si>
  <si>
    <t>Alt. Code</t>
  </si>
  <si>
    <t xml:space="preserve">Bundle </t>
  </si>
  <si>
    <t>Skid</t>
  </si>
  <si>
    <t>Weight / Length</t>
  </si>
  <si>
    <t>List / Length</t>
  </si>
  <si>
    <t>List / Ft.</t>
  </si>
  <si>
    <t>Invoice /Len.</t>
  </si>
  <si>
    <t>Invoice / Ft.</t>
  </si>
  <si>
    <t xml:space="preserve">3/8" </t>
  </si>
  <si>
    <t>6'</t>
  </si>
  <si>
    <t>1/2"</t>
  </si>
  <si>
    <t>5/8"</t>
  </si>
  <si>
    <t>3/4"</t>
  </si>
  <si>
    <t>7/8"</t>
  </si>
  <si>
    <t>1"</t>
  </si>
  <si>
    <t>6' Black Threaded Rod</t>
  </si>
  <si>
    <t xml:space="preserve">5/8" </t>
  </si>
  <si>
    <t>8424-106</t>
  </si>
  <si>
    <t>ROD58-11X6BLK</t>
  </si>
  <si>
    <t>8426-106</t>
  </si>
  <si>
    <t>ROD78-9X6BLK</t>
  </si>
  <si>
    <t>8427-106</t>
  </si>
  <si>
    <t>ROD1-8X6BLK</t>
  </si>
  <si>
    <t>10' Zinc Plated Threaded Rod</t>
  </si>
  <si>
    <t>10'</t>
  </si>
  <si>
    <t>10' Black Threaded Rod</t>
  </si>
  <si>
    <t>12' Zinc Plated Threaded Rod</t>
  </si>
  <si>
    <t>12'</t>
  </si>
  <si>
    <t>ROD-052426</t>
  </si>
  <si>
    <t>(supersedes ROD-062225)</t>
  </si>
  <si>
    <t>Effective May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</si>
</sst>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0.000"/>
    <numFmt numFmtId="167" formatCode="&quot;$&quot;#,##0.00"/>
    <numFmt numFmtId="168" formatCode="&quot;$&quot;#,##0.000"/>
    <numFmt numFmtId="169" formatCode="0.0000"/>
    <numFmt numFmtId="170" formatCode="#,##0.000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8" fontId="0" fillId="0" borderId="0" xfId="0" applyNumberFormat="1" applyAlignment="1">
      <alignment horizontal="right"/>
    </xf>
    <xf numFmtId="168" fontId="4" fillId="0" borderId="0" xfId="2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170" fontId="3" fillId="0" borderId="0" xfId="0" applyNumberFormat="1" applyFont="1" applyAlignment="1">
      <alignment horizontal="center"/>
    </xf>
    <xf numFmtId="170" fontId="3" fillId="2" borderId="1" xfId="0" applyNumberFormat="1" applyFont="1" applyFill="1" applyBorder="1" applyAlignment="1" applyProtection="1">
      <alignment horizontal="center"/>
      <protection locked="0"/>
    </xf>
    <xf numFmtId="169" fontId="0" fillId="0" borderId="0" xfId="0" applyNumberFormat="1" applyAlignment="1">
      <alignment horizontal="left"/>
    </xf>
    <xf numFmtId="0" fontId="2" fillId="3" borderId="0" xfId="0" applyFont="1" applyFill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8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 xr:uid="{45DBA1DB-DCD2-43F5-A370-55BCA9230AE1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139700</xdr:rowOff>
    </xdr:from>
    <xdr:to>
      <xdr:col>1</xdr:col>
      <xdr:colOff>1066883</xdr:colOff>
      <xdr:row>5</xdr:row>
      <xdr:rowOff>80630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4BB5C2-9C22-44B5-8B25-1F27FFF1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39700"/>
          <a:ext cx="2743283" cy="893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B484-E143-41AA-B54F-49C2A7E3D7A8}">
  <dimension ref="A1:K46"/>
  <sheetViews>
    <sheetView tabSelected="1" workbookViewId="0">
      <selection activeCell="G18" sqref="G18"/>
    </sheetView>
  </sheetViews>
  <sheetFormatPr defaultRowHeight="15" x14ac:dyDescent="0.25"/>
  <cols>
    <col min="1" max="1" width="27.140625" customWidth="1"/>
    <col min="2" max="2" width="16.140625" customWidth="1"/>
    <col min="3" max="3" width="16.85546875" customWidth="1"/>
    <col min="4" max="4" width="17.7109375" customWidth="1"/>
    <col min="5" max="5" width="16.140625" customWidth="1"/>
    <col min="6" max="6" width="13.140625" customWidth="1"/>
    <col min="7" max="7" width="15.5703125" customWidth="1"/>
    <col min="8" max="8" width="17" customWidth="1"/>
    <col min="9" max="9" width="15.28515625" customWidth="1"/>
    <col min="10" max="10" width="17.42578125" customWidth="1"/>
    <col min="11" max="11" width="13.140625" customWidth="1"/>
  </cols>
  <sheetData>
    <row r="1" spans="1:11" x14ac:dyDescent="0.25">
      <c r="C1" s="1"/>
      <c r="D1" s="1"/>
      <c r="E1" s="1"/>
      <c r="F1" s="1"/>
      <c r="G1" s="1"/>
      <c r="H1" s="2"/>
      <c r="I1" s="2"/>
      <c r="J1" s="3"/>
      <c r="K1" s="3" t="s">
        <v>40</v>
      </c>
    </row>
    <row r="2" spans="1:11" x14ac:dyDescent="0.25">
      <c r="C2" s="22" t="s">
        <v>41</v>
      </c>
      <c r="D2" s="22"/>
      <c r="E2" s="22"/>
      <c r="F2" s="22"/>
      <c r="G2" s="22"/>
      <c r="H2" s="22"/>
      <c r="I2" s="22"/>
      <c r="J2" s="2"/>
      <c r="K2" s="3" t="s">
        <v>42</v>
      </c>
    </row>
    <row r="3" spans="1:11" x14ac:dyDescent="0.25">
      <c r="C3" s="22" t="s">
        <v>80</v>
      </c>
      <c r="D3" s="22"/>
      <c r="E3" s="22"/>
      <c r="F3" s="22"/>
      <c r="G3" s="22"/>
      <c r="H3" s="22"/>
      <c r="I3" s="22"/>
      <c r="J3" s="2"/>
      <c r="K3" s="3" t="s">
        <v>43</v>
      </c>
    </row>
    <row r="4" spans="1:11" x14ac:dyDescent="0.25">
      <c r="C4" s="1"/>
      <c r="D4" s="1"/>
      <c r="E4" s="1"/>
      <c r="F4" s="1"/>
      <c r="G4" s="1"/>
      <c r="H4" s="2"/>
      <c r="I4" s="2"/>
      <c r="J4" s="2"/>
      <c r="K4" s="4" t="s">
        <v>44</v>
      </c>
    </row>
    <row r="5" spans="1:11" ht="15.75" thickBot="1" x14ac:dyDescent="0.3">
      <c r="C5" s="1"/>
      <c r="D5" s="1"/>
      <c r="E5" s="1"/>
      <c r="F5" s="1"/>
      <c r="G5" s="1"/>
      <c r="H5" s="2"/>
      <c r="I5" s="2"/>
      <c r="J5" s="2"/>
      <c r="K5" s="5"/>
    </row>
    <row r="6" spans="1:11" ht="15.75" thickBot="1" x14ac:dyDescent="0.3">
      <c r="A6" s="6"/>
      <c r="B6" s="6"/>
      <c r="C6" s="1"/>
      <c r="D6" s="1"/>
      <c r="E6" s="1"/>
      <c r="F6" s="1"/>
      <c r="G6" s="1"/>
      <c r="H6" s="2"/>
      <c r="I6" s="2"/>
      <c r="J6" s="7" t="s">
        <v>45</v>
      </c>
      <c r="K6" s="8"/>
    </row>
    <row r="7" spans="1:11" x14ac:dyDescent="0.25">
      <c r="A7" s="9" t="s">
        <v>78</v>
      </c>
      <c r="B7" s="9"/>
      <c r="C7" s="1"/>
      <c r="D7" s="1"/>
      <c r="E7" s="1"/>
      <c r="F7" s="1"/>
      <c r="G7" s="1"/>
      <c r="H7" s="2"/>
      <c r="I7" s="2"/>
      <c r="J7" s="2"/>
      <c r="K7" s="7"/>
    </row>
    <row r="8" spans="1:11" x14ac:dyDescent="0.25">
      <c r="A8" t="s">
        <v>79</v>
      </c>
      <c r="C8" s="1"/>
      <c r="D8" s="1"/>
      <c r="E8" s="1"/>
      <c r="F8" s="1"/>
      <c r="G8" s="1"/>
      <c r="H8" s="2"/>
      <c r="I8" s="2"/>
      <c r="J8" s="2"/>
      <c r="K8" s="2"/>
    </row>
    <row r="9" spans="1:11" x14ac:dyDescent="0.25">
      <c r="A9" s="10" t="s">
        <v>46</v>
      </c>
      <c r="B9" s="10"/>
      <c r="C9" s="11"/>
      <c r="D9" s="11"/>
      <c r="E9" s="1"/>
      <c r="F9" s="12"/>
      <c r="G9" s="1"/>
      <c r="H9" s="2"/>
      <c r="I9" s="2"/>
      <c r="J9" s="2"/>
      <c r="K9" s="2"/>
    </row>
    <row r="10" spans="1:11" x14ac:dyDescent="0.25">
      <c r="A10" s="13" t="s">
        <v>47</v>
      </c>
      <c r="B10" s="13" t="s">
        <v>48</v>
      </c>
      <c r="C10" s="13" t="s">
        <v>49</v>
      </c>
      <c r="D10" s="13" t="s">
        <v>50</v>
      </c>
      <c r="E10" s="13" t="s">
        <v>51</v>
      </c>
      <c r="F10" s="13" t="s">
        <v>52</v>
      </c>
      <c r="G10" s="13" t="s">
        <v>53</v>
      </c>
      <c r="H10" s="14" t="s">
        <v>54</v>
      </c>
      <c r="I10" s="14" t="s">
        <v>55</v>
      </c>
      <c r="J10" s="14" t="s">
        <v>56</v>
      </c>
      <c r="K10" s="14" t="s">
        <v>57</v>
      </c>
    </row>
    <row r="11" spans="1:11" x14ac:dyDescent="0.25">
      <c r="A11" s="15" t="s">
        <v>58</v>
      </c>
      <c r="B11" s="16" t="s">
        <v>59</v>
      </c>
      <c r="C11" s="1" t="s">
        <v>0</v>
      </c>
      <c r="D11" s="1" t="s">
        <v>13</v>
      </c>
      <c r="E11" s="1">
        <v>25</v>
      </c>
      <c r="F11" s="12">
        <v>1250</v>
      </c>
      <c r="G11" s="17">
        <v>1.704</v>
      </c>
      <c r="H11" s="18">
        <v>8.36</v>
      </c>
      <c r="I11" s="2">
        <f>SUM(H11/6)</f>
        <v>1.3933333333333333</v>
      </c>
      <c r="J11" s="19">
        <f>SUM(H11*K6)</f>
        <v>0</v>
      </c>
      <c r="K11" s="20">
        <f>SUM(I11*K6)</f>
        <v>0</v>
      </c>
    </row>
    <row r="12" spans="1:11" x14ac:dyDescent="0.25">
      <c r="A12" s="1" t="s">
        <v>60</v>
      </c>
      <c r="B12" s="16" t="s">
        <v>59</v>
      </c>
      <c r="C12" s="1" t="s">
        <v>4</v>
      </c>
      <c r="D12" s="1" t="s">
        <v>18</v>
      </c>
      <c r="E12" s="1">
        <v>12</v>
      </c>
      <c r="F12" s="12">
        <v>600</v>
      </c>
      <c r="G12" s="17">
        <v>3.0720000000000001</v>
      </c>
      <c r="H12" s="18">
        <v>15.05</v>
      </c>
      <c r="I12" s="2">
        <f>SUM(H12/6)</f>
        <v>2.5083333333333333</v>
      </c>
      <c r="J12" s="19">
        <f>SUM(H12*K6)</f>
        <v>0</v>
      </c>
      <c r="K12" s="20">
        <f>SUM(I12*K6)</f>
        <v>0</v>
      </c>
    </row>
    <row r="13" spans="1:11" x14ac:dyDescent="0.25">
      <c r="A13" s="1" t="s">
        <v>61</v>
      </c>
      <c r="B13" s="16" t="s">
        <v>59</v>
      </c>
      <c r="C13" s="1" t="s">
        <v>8</v>
      </c>
      <c r="D13" s="1" t="s">
        <v>21</v>
      </c>
      <c r="E13" s="1">
        <v>8</v>
      </c>
      <c r="F13" s="12">
        <v>400</v>
      </c>
      <c r="G13" s="17">
        <v>4.9859999999999998</v>
      </c>
      <c r="H13" s="18">
        <v>25.27</v>
      </c>
      <c r="I13" s="2">
        <f>SUM(H13/6)</f>
        <v>4.2116666666666669</v>
      </c>
      <c r="J13" s="19">
        <f>SUM(H13*K6)</f>
        <v>0</v>
      </c>
      <c r="K13" s="20">
        <f>SUM(I13*K6)</f>
        <v>0</v>
      </c>
    </row>
    <row r="14" spans="1:11" x14ac:dyDescent="0.25">
      <c r="A14" s="1" t="s">
        <v>62</v>
      </c>
      <c r="B14" s="16" t="s">
        <v>59</v>
      </c>
      <c r="C14" s="1" t="s">
        <v>10</v>
      </c>
      <c r="D14" s="1" t="s">
        <v>23</v>
      </c>
      <c r="E14" s="1">
        <v>5</v>
      </c>
      <c r="F14" s="12">
        <v>250</v>
      </c>
      <c r="G14" s="17">
        <v>7.3019999999999996</v>
      </c>
      <c r="H14" s="18">
        <v>37.1</v>
      </c>
      <c r="I14" s="2">
        <f t="shared" ref="I14:I16" si="0">SUM(H14/6)</f>
        <v>6.1833333333333336</v>
      </c>
      <c r="J14" s="19">
        <f>SUM(H14*K6)</f>
        <v>0</v>
      </c>
      <c r="K14" s="20">
        <f>SUM(I14*K6)</f>
        <v>0</v>
      </c>
    </row>
    <row r="15" spans="1:11" x14ac:dyDescent="0.25">
      <c r="A15" s="1" t="s">
        <v>63</v>
      </c>
      <c r="B15" s="16" t="s">
        <v>59</v>
      </c>
      <c r="C15" s="1" t="s">
        <v>32</v>
      </c>
      <c r="D15" s="1" t="s">
        <v>31</v>
      </c>
      <c r="E15" s="1">
        <v>4</v>
      </c>
      <c r="F15" s="12">
        <v>200</v>
      </c>
      <c r="G15" s="17">
        <v>10.050000000000001</v>
      </c>
      <c r="H15" s="18">
        <v>51.2</v>
      </c>
      <c r="I15" s="2">
        <f t="shared" si="0"/>
        <v>8.5333333333333332</v>
      </c>
      <c r="J15" s="19">
        <f>SUM(H15*K6)</f>
        <v>0</v>
      </c>
      <c r="K15" s="20">
        <f>SUM(I15*K6)</f>
        <v>0</v>
      </c>
    </row>
    <row r="16" spans="1:11" x14ac:dyDescent="0.25">
      <c r="A16" s="1" t="s">
        <v>64</v>
      </c>
      <c r="B16" s="16" t="s">
        <v>59</v>
      </c>
      <c r="C16" s="1" t="s">
        <v>26</v>
      </c>
      <c r="D16" s="1" t="s">
        <v>25</v>
      </c>
      <c r="E16" s="1">
        <v>3</v>
      </c>
      <c r="F16" s="12">
        <v>150</v>
      </c>
      <c r="G16" s="17">
        <v>13.14</v>
      </c>
      <c r="H16" s="18">
        <v>68.67</v>
      </c>
      <c r="I16" s="2">
        <f t="shared" si="0"/>
        <v>11.445</v>
      </c>
      <c r="J16" s="19">
        <f>SUM(H16*K6)</f>
        <v>0</v>
      </c>
      <c r="K16" s="20">
        <f>SUM(I16*K6)</f>
        <v>0</v>
      </c>
    </row>
    <row r="17" spans="1:11" x14ac:dyDescent="0.25">
      <c r="C17" s="1"/>
      <c r="D17" s="1"/>
      <c r="E17" s="1"/>
      <c r="F17" s="12"/>
      <c r="G17" s="17"/>
      <c r="H17" s="18"/>
      <c r="I17" s="2"/>
      <c r="J17" s="18"/>
      <c r="K17" s="2"/>
    </row>
    <row r="18" spans="1:11" x14ac:dyDescent="0.25">
      <c r="A18" s="10" t="s">
        <v>65</v>
      </c>
      <c r="B18" s="10"/>
      <c r="C18" s="11"/>
      <c r="D18" s="11"/>
      <c r="E18" s="1"/>
      <c r="F18" s="12"/>
      <c r="G18" s="17"/>
      <c r="H18" s="18"/>
      <c r="I18" s="2"/>
      <c r="J18" s="18"/>
      <c r="K18" s="2"/>
    </row>
    <row r="19" spans="1:11" x14ac:dyDescent="0.25">
      <c r="A19" s="13" t="s">
        <v>47</v>
      </c>
      <c r="B19" s="13" t="s">
        <v>48</v>
      </c>
      <c r="C19" s="13" t="s">
        <v>49</v>
      </c>
      <c r="D19" s="13" t="s">
        <v>50</v>
      </c>
      <c r="E19" s="13" t="s">
        <v>51</v>
      </c>
      <c r="F19" s="13" t="s">
        <v>52</v>
      </c>
      <c r="G19" s="13" t="s">
        <v>53</v>
      </c>
      <c r="H19" s="14" t="s">
        <v>54</v>
      </c>
      <c r="I19" s="14" t="s">
        <v>55</v>
      </c>
      <c r="J19" s="14" t="s">
        <v>56</v>
      </c>
      <c r="K19" s="14" t="s">
        <v>57</v>
      </c>
    </row>
    <row r="20" spans="1:11" x14ac:dyDescent="0.25">
      <c r="A20" s="15" t="s">
        <v>58</v>
      </c>
      <c r="B20" s="16" t="s">
        <v>59</v>
      </c>
      <c r="C20" s="1" t="s">
        <v>3</v>
      </c>
      <c r="D20" s="1" t="s">
        <v>14</v>
      </c>
      <c r="E20" s="1">
        <v>25</v>
      </c>
      <c r="F20" s="12">
        <v>1250</v>
      </c>
      <c r="G20" s="17">
        <v>1.704</v>
      </c>
      <c r="H20" s="18">
        <v>8.2100000000000009</v>
      </c>
      <c r="I20" s="2">
        <f t="shared" ref="I20:I25" si="1">SUM(H20/6)</f>
        <v>1.3683333333333334</v>
      </c>
      <c r="J20" s="19">
        <f>SUM(H20*K6)</f>
        <v>0</v>
      </c>
      <c r="K20" s="20">
        <f>SUM(I20*K6)</f>
        <v>0</v>
      </c>
    </row>
    <row r="21" spans="1:11" x14ac:dyDescent="0.25">
      <c r="A21" s="1" t="s">
        <v>60</v>
      </c>
      <c r="B21" s="16" t="s">
        <v>59</v>
      </c>
      <c r="C21" s="1" t="s">
        <v>30</v>
      </c>
      <c r="D21" s="1" t="s">
        <v>29</v>
      </c>
      <c r="E21" s="1">
        <v>12</v>
      </c>
      <c r="F21" s="12">
        <v>600</v>
      </c>
      <c r="G21" s="17">
        <v>3.0720000000000001</v>
      </c>
      <c r="H21" s="18">
        <v>14.76</v>
      </c>
      <c r="I21" s="2">
        <f t="shared" si="1"/>
        <v>2.46</v>
      </c>
      <c r="J21" s="19">
        <f>SUM(H21*K6)</f>
        <v>0</v>
      </c>
      <c r="K21" s="20">
        <f>SUM(I21*K6)</f>
        <v>0</v>
      </c>
    </row>
    <row r="22" spans="1:11" x14ac:dyDescent="0.25">
      <c r="A22" s="1" t="s">
        <v>66</v>
      </c>
      <c r="B22" s="16" t="s">
        <v>59</v>
      </c>
      <c r="C22" s="1" t="s">
        <v>67</v>
      </c>
      <c r="D22" s="1" t="s">
        <v>68</v>
      </c>
      <c r="E22" s="1">
        <v>8</v>
      </c>
      <c r="F22" s="12">
        <v>400</v>
      </c>
      <c r="G22" s="17">
        <v>4.9859999999999998</v>
      </c>
      <c r="H22" s="18">
        <v>25.03</v>
      </c>
      <c r="I22" s="2">
        <f t="shared" si="1"/>
        <v>4.1716666666666669</v>
      </c>
      <c r="J22" s="19">
        <f>SUM(H22*K6)</f>
        <v>0</v>
      </c>
      <c r="K22" s="20">
        <f>SUM(I22*K6)</f>
        <v>0</v>
      </c>
    </row>
    <row r="23" spans="1:11" x14ac:dyDescent="0.25">
      <c r="A23" s="1" t="s">
        <v>62</v>
      </c>
      <c r="B23" s="16" t="s">
        <v>59</v>
      </c>
      <c r="C23" s="1" t="s">
        <v>12</v>
      </c>
      <c r="D23" s="1" t="s">
        <v>24</v>
      </c>
      <c r="E23" s="1">
        <v>5</v>
      </c>
      <c r="F23" s="12">
        <v>250</v>
      </c>
      <c r="G23" s="17">
        <v>7.3019999999999996</v>
      </c>
      <c r="H23" s="18">
        <v>36.369999999999997</v>
      </c>
      <c r="I23" s="2">
        <f t="shared" si="1"/>
        <v>6.0616666666666665</v>
      </c>
      <c r="J23" s="19">
        <f>SUM(H23*K6)</f>
        <v>0</v>
      </c>
      <c r="K23" s="20">
        <f>SUM(I23*K6)</f>
        <v>0</v>
      </c>
    </row>
    <row r="24" spans="1:11" x14ac:dyDescent="0.25">
      <c r="A24" s="1" t="s">
        <v>63</v>
      </c>
      <c r="B24" s="16" t="s">
        <v>59</v>
      </c>
      <c r="C24" s="1" t="s">
        <v>69</v>
      </c>
      <c r="D24" s="1" t="s">
        <v>70</v>
      </c>
      <c r="E24" s="1">
        <v>4</v>
      </c>
      <c r="F24" s="12">
        <v>200</v>
      </c>
      <c r="G24" s="17">
        <v>10.050000000000001</v>
      </c>
      <c r="H24" s="18">
        <v>50.93</v>
      </c>
      <c r="I24" s="2">
        <f t="shared" si="1"/>
        <v>8.4883333333333333</v>
      </c>
      <c r="J24" s="19">
        <f>SUM(H24*K6)</f>
        <v>0</v>
      </c>
      <c r="K24" s="20">
        <f>SUM(I24*K6)</f>
        <v>0</v>
      </c>
    </row>
    <row r="25" spans="1:11" x14ac:dyDescent="0.25">
      <c r="A25" s="1" t="s">
        <v>64</v>
      </c>
      <c r="B25" s="16" t="s">
        <v>59</v>
      </c>
      <c r="C25" s="1" t="s">
        <v>71</v>
      </c>
      <c r="D25" s="1" t="s">
        <v>72</v>
      </c>
      <c r="E25" s="1">
        <v>3</v>
      </c>
      <c r="F25" s="12">
        <v>150</v>
      </c>
      <c r="G25" s="17">
        <v>13.14</v>
      </c>
      <c r="H25" s="18">
        <v>66.97</v>
      </c>
      <c r="I25" s="2">
        <f t="shared" si="1"/>
        <v>11.161666666666667</v>
      </c>
      <c r="J25" s="19">
        <f>SUM(H25*K6)</f>
        <v>0</v>
      </c>
      <c r="K25" s="20">
        <f>SUM(I25*K6)</f>
        <v>0</v>
      </c>
    </row>
    <row r="26" spans="1:11" x14ac:dyDescent="0.25">
      <c r="C26" s="1"/>
      <c r="D26" s="1"/>
      <c r="E26" s="1"/>
      <c r="F26" s="12"/>
      <c r="G26" s="1"/>
      <c r="H26" s="2"/>
      <c r="I26" s="2"/>
      <c r="J26" s="2"/>
      <c r="K26" s="2"/>
    </row>
    <row r="27" spans="1:11" x14ac:dyDescent="0.25">
      <c r="A27" s="10" t="s">
        <v>73</v>
      </c>
      <c r="B27" s="10"/>
      <c r="C27" s="11"/>
      <c r="D27" s="11"/>
      <c r="E27" s="1"/>
      <c r="F27" s="1"/>
      <c r="G27" s="1"/>
      <c r="H27" s="2"/>
      <c r="I27" s="2"/>
      <c r="J27" s="2"/>
      <c r="K27" s="2"/>
    </row>
    <row r="28" spans="1:11" x14ac:dyDescent="0.25">
      <c r="A28" s="13" t="s">
        <v>47</v>
      </c>
      <c r="B28" s="13" t="s">
        <v>48</v>
      </c>
      <c r="C28" s="13" t="s">
        <v>49</v>
      </c>
      <c r="D28" s="13" t="s">
        <v>50</v>
      </c>
      <c r="E28" s="13" t="s">
        <v>51</v>
      </c>
      <c r="F28" s="13" t="s">
        <v>52</v>
      </c>
      <c r="G28" s="13" t="s">
        <v>53</v>
      </c>
      <c r="H28" s="14" t="s">
        <v>54</v>
      </c>
      <c r="I28" s="14" t="s">
        <v>55</v>
      </c>
      <c r="J28" s="14" t="s">
        <v>56</v>
      </c>
      <c r="K28" s="14" t="s">
        <v>57</v>
      </c>
    </row>
    <row r="29" spans="1:11" x14ac:dyDescent="0.25">
      <c r="A29" s="15" t="s">
        <v>58</v>
      </c>
      <c r="B29" s="16" t="s">
        <v>74</v>
      </c>
      <c r="C29" s="1" t="s">
        <v>1</v>
      </c>
      <c r="D29" s="1" t="s">
        <v>16</v>
      </c>
      <c r="E29" s="1">
        <v>25</v>
      </c>
      <c r="F29" s="12">
        <v>625</v>
      </c>
      <c r="G29" s="17">
        <v>2.84</v>
      </c>
      <c r="H29" s="18">
        <v>13.95</v>
      </c>
      <c r="I29" s="2">
        <f>SUM(H29/10)</f>
        <v>1.395</v>
      </c>
      <c r="J29" s="19">
        <f>SUM(H29*K6)</f>
        <v>0</v>
      </c>
      <c r="K29" s="20">
        <f>SUM(I29*K6)</f>
        <v>0</v>
      </c>
    </row>
    <row r="30" spans="1:11" x14ac:dyDescent="0.25">
      <c r="A30" s="1" t="s">
        <v>60</v>
      </c>
      <c r="B30" s="16" t="s">
        <v>74</v>
      </c>
      <c r="C30" s="1" t="s">
        <v>5</v>
      </c>
      <c r="D30" s="1" t="s">
        <v>37</v>
      </c>
      <c r="E30" s="1">
        <v>12</v>
      </c>
      <c r="F30" s="12">
        <v>300</v>
      </c>
      <c r="G30" s="17">
        <v>5.12</v>
      </c>
      <c r="H30" s="18">
        <v>25.07</v>
      </c>
      <c r="I30" s="2">
        <f t="shared" ref="I30:I31" si="2">SUM(H30/10)</f>
        <v>2.5070000000000001</v>
      </c>
      <c r="J30" s="19">
        <f>SUM(H30*K6)</f>
        <v>0</v>
      </c>
      <c r="K30" s="20">
        <f>SUM(I30*K6)</f>
        <v>0</v>
      </c>
    </row>
    <row r="31" spans="1:11" x14ac:dyDescent="0.25">
      <c r="A31" s="1" t="s">
        <v>61</v>
      </c>
      <c r="B31" s="16" t="s">
        <v>74</v>
      </c>
      <c r="C31" s="1" t="s">
        <v>9</v>
      </c>
      <c r="D31" s="1" t="s">
        <v>22</v>
      </c>
      <c r="E31" s="1">
        <v>8</v>
      </c>
      <c r="F31" s="12">
        <v>200</v>
      </c>
      <c r="G31" s="17">
        <v>8.31</v>
      </c>
      <c r="H31" s="18">
        <v>42.11</v>
      </c>
      <c r="I31" s="2">
        <f t="shared" si="2"/>
        <v>4.2110000000000003</v>
      </c>
      <c r="J31" s="19">
        <f>SUM(H31*K6)</f>
        <v>0</v>
      </c>
      <c r="K31" s="20">
        <f>SUM(I31*K6)</f>
        <v>0</v>
      </c>
    </row>
    <row r="32" spans="1:11" x14ac:dyDescent="0.25">
      <c r="A32" s="1" t="s">
        <v>62</v>
      </c>
      <c r="B32" s="16" t="s">
        <v>74</v>
      </c>
      <c r="C32" s="1" t="s">
        <v>11</v>
      </c>
      <c r="D32" s="1" t="s">
        <v>15</v>
      </c>
      <c r="E32" s="1">
        <v>5</v>
      </c>
      <c r="F32" s="12">
        <v>125</v>
      </c>
      <c r="G32" s="17">
        <v>12.17</v>
      </c>
      <c r="H32" s="18">
        <v>61.83</v>
      </c>
      <c r="I32" s="2">
        <f>SUM(H32/10)</f>
        <v>6.1829999999999998</v>
      </c>
      <c r="J32" s="19">
        <f>SUM(H32*K6)</f>
        <v>0</v>
      </c>
      <c r="K32" s="20">
        <f>SUM(I32*K6)</f>
        <v>0</v>
      </c>
    </row>
    <row r="33" spans="1:11" x14ac:dyDescent="0.25">
      <c r="A33" s="1" t="s">
        <v>63</v>
      </c>
      <c r="B33" s="16" t="s">
        <v>74</v>
      </c>
      <c r="C33" s="1" t="s">
        <v>38</v>
      </c>
      <c r="D33" s="1" t="s">
        <v>38</v>
      </c>
      <c r="E33" s="1">
        <v>4</v>
      </c>
      <c r="F33" s="12">
        <v>100</v>
      </c>
      <c r="G33" s="17">
        <v>16.75</v>
      </c>
      <c r="H33" s="18">
        <v>85.33</v>
      </c>
      <c r="I33" s="2">
        <f>SUM(H33/10)</f>
        <v>8.5329999999999995</v>
      </c>
      <c r="J33" s="19">
        <f>SUM(H33*K6)</f>
        <v>0</v>
      </c>
      <c r="K33" s="20">
        <f>SUM(I33*K6)</f>
        <v>0</v>
      </c>
    </row>
    <row r="34" spans="1:11" x14ac:dyDescent="0.25">
      <c r="A34" s="1" t="s">
        <v>64</v>
      </c>
      <c r="B34" s="16" t="s">
        <v>74</v>
      </c>
      <c r="C34" s="1" t="s">
        <v>39</v>
      </c>
      <c r="D34" s="1" t="s">
        <v>39</v>
      </c>
      <c r="E34" s="1">
        <v>3</v>
      </c>
      <c r="F34" s="12">
        <v>75</v>
      </c>
      <c r="G34" s="17">
        <v>21.9</v>
      </c>
      <c r="H34" s="18">
        <v>114.32</v>
      </c>
      <c r="I34" s="2">
        <f>SUM(H34/10)</f>
        <v>11.431999999999999</v>
      </c>
      <c r="J34" s="19">
        <f>SUM(H34*K6)</f>
        <v>0</v>
      </c>
      <c r="K34" s="20">
        <f>SUM(I34*K6)</f>
        <v>0</v>
      </c>
    </row>
    <row r="35" spans="1:11" x14ac:dyDescent="0.25">
      <c r="C35" s="1"/>
      <c r="D35" s="1"/>
      <c r="E35" s="1"/>
      <c r="F35" s="1"/>
      <c r="G35" s="1"/>
      <c r="H35" s="2"/>
      <c r="I35" s="2"/>
      <c r="J35" s="2"/>
      <c r="K35" s="2"/>
    </row>
    <row r="36" spans="1:11" x14ac:dyDescent="0.25">
      <c r="A36" s="10" t="s">
        <v>75</v>
      </c>
      <c r="B36" s="10"/>
      <c r="C36" s="11"/>
      <c r="D36" s="11"/>
      <c r="E36" s="1"/>
      <c r="F36" s="12"/>
      <c r="G36" s="17"/>
      <c r="H36" s="18"/>
      <c r="I36" s="2"/>
      <c r="J36" s="18"/>
      <c r="K36" s="2"/>
    </row>
    <row r="37" spans="1:11" x14ac:dyDescent="0.25">
      <c r="A37" s="13" t="s">
        <v>47</v>
      </c>
      <c r="B37" s="13" t="s">
        <v>48</v>
      </c>
      <c r="C37" s="13" t="s">
        <v>49</v>
      </c>
      <c r="D37" s="13" t="s">
        <v>50</v>
      </c>
      <c r="E37" s="13" t="s">
        <v>51</v>
      </c>
      <c r="F37" s="13" t="s">
        <v>52</v>
      </c>
      <c r="G37" s="13" t="s">
        <v>53</v>
      </c>
      <c r="H37" s="14" t="s">
        <v>54</v>
      </c>
      <c r="I37" s="14" t="s">
        <v>55</v>
      </c>
      <c r="J37" s="14" t="s">
        <v>56</v>
      </c>
      <c r="K37" s="14" t="s">
        <v>57</v>
      </c>
    </row>
    <row r="38" spans="1:11" x14ac:dyDescent="0.25">
      <c r="A38" s="15" t="s">
        <v>58</v>
      </c>
      <c r="B38" s="16" t="s">
        <v>74</v>
      </c>
      <c r="C38" s="1" t="s">
        <v>28</v>
      </c>
      <c r="D38" s="1" t="s">
        <v>27</v>
      </c>
      <c r="E38" s="1">
        <v>25</v>
      </c>
      <c r="F38" s="12">
        <v>625</v>
      </c>
      <c r="G38" s="17">
        <v>2.84</v>
      </c>
      <c r="H38" s="18">
        <v>13.66</v>
      </c>
      <c r="I38" s="2">
        <f>SUM(H38/10)</f>
        <v>1.3660000000000001</v>
      </c>
      <c r="J38" s="19">
        <f>SUM(H38*K6)</f>
        <v>0</v>
      </c>
      <c r="K38" s="20">
        <f>SUM(I38*K6)</f>
        <v>0</v>
      </c>
    </row>
    <row r="39" spans="1:11" x14ac:dyDescent="0.25">
      <c r="A39" s="1" t="s">
        <v>60</v>
      </c>
      <c r="B39" s="16" t="s">
        <v>74</v>
      </c>
      <c r="C39" s="1" t="s">
        <v>7</v>
      </c>
      <c r="D39" s="1" t="s">
        <v>20</v>
      </c>
      <c r="E39" s="1">
        <v>12</v>
      </c>
      <c r="F39" s="12">
        <v>300</v>
      </c>
      <c r="G39" s="17">
        <v>5.12</v>
      </c>
      <c r="H39" s="18">
        <v>24.58</v>
      </c>
      <c r="I39" s="2">
        <f t="shared" ref="I39" si="3">SUM(H39/10)</f>
        <v>2.4579999999999997</v>
      </c>
      <c r="J39" s="19">
        <f>SUM(H39*K6)</f>
        <v>0</v>
      </c>
      <c r="K39" s="20">
        <f>SUM(I39*K6)</f>
        <v>0</v>
      </c>
    </row>
    <row r="40" spans="1:11" x14ac:dyDescent="0.25">
      <c r="A40" s="1"/>
      <c r="B40" s="16"/>
      <c r="C40" s="1"/>
      <c r="D40" s="1"/>
      <c r="E40" s="1"/>
      <c r="F40" s="12"/>
      <c r="G40" s="21"/>
      <c r="H40" s="18"/>
      <c r="I40" s="2"/>
      <c r="J40" s="2"/>
      <c r="K40" s="18"/>
    </row>
    <row r="41" spans="1:11" x14ac:dyDescent="0.25">
      <c r="A41" s="10" t="s">
        <v>76</v>
      </c>
      <c r="B41" s="10"/>
      <c r="C41" s="11"/>
      <c r="D41" s="11"/>
      <c r="E41" s="1"/>
      <c r="F41" s="1"/>
      <c r="G41" s="1"/>
      <c r="H41" s="2"/>
      <c r="I41" s="2"/>
      <c r="J41" s="2"/>
      <c r="K41" s="2"/>
    </row>
    <row r="42" spans="1:11" x14ac:dyDescent="0.25">
      <c r="A42" s="13" t="s">
        <v>47</v>
      </c>
      <c r="B42" s="13" t="s">
        <v>48</v>
      </c>
      <c r="C42" s="13" t="s">
        <v>49</v>
      </c>
      <c r="D42" s="13" t="s">
        <v>50</v>
      </c>
      <c r="E42" s="13" t="s">
        <v>51</v>
      </c>
      <c r="F42" s="13" t="s">
        <v>52</v>
      </c>
      <c r="G42" s="13" t="s">
        <v>53</v>
      </c>
      <c r="H42" s="14" t="s">
        <v>54</v>
      </c>
      <c r="I42" s="14" t="s">
        <v>55</v>
      </c>
      <c r="J42" s="14" t="s">
        <v>56</v>
      </c>
      <c r="K42" s="14" t="s">
        <v>57</v>
      </c>
    </row>
    <row r="43" spans="1:11" x14ac:dyDescent="0.25">
      <c r="A43" s="15" t="s">
        <v>58</v>
      </c>
      <c r="B43" s="16" t="s">
        <v>77</v>
      </c>
      <c r="C43" s="1" t="s">
        <v>2</v>
      </c>
      <c r="D43" s="1" t="s">
        <v>17</v>
      </c>
      <c r="E43" s="1">
        <v>25</v>
      </c>
      <c r="F43" s="12">
        <v>625</v>
      </c>
      <c r="G43" s="17">
        <v>3.4079999999999999</v>
      </c>
      <c r="H43" s="18">
        <v>16.71</v>
      </c>
      <c r="I43" s="2">
        <f>SUM(H43/12)</f>
        <v>1.3925000000000001</v>
      </c>
      <c r="J43" s="19">
        <f>SUM(H43*K6)</f>
        <v>0</v>
      </c>
      <c r="K43" s="20">
        <f>SUM(I43*K6)</f>
        <v>0</v>
      </c>
    </row>
    <row r="44" spans="1:11" x14ac:dyDescent="0.25">
      <c r="A44" s="1" t="s">
        <v>60</v>
      </c>
      <c r="B44" s="16" t="s">
        <v>77</v>
      </c>
      <c r="C44" s="1" t="s">
        <v>6</v>
      </c>
      <c r="D44" s="1" t="s">
        <v>19</v>
      </c>
      <c r="E44" s="1">
        <v>12</v>
      </c>
      <c r="F44" s="12">
        <v>300</v>
      </c>
      <c r="G44" s="17">
        <v>6.1440000000000001</v>
      </c>
      <c r="H44" s="18">
        <v>30.08</v>
      </c>
      <c r="I44" s="2">
        <f t="shared" ref="I44:I46" si="4">SUM(H44/12)</f>
        <v>2.5066666666666664</v>
      </c>
      <c r="J44" s="19">
        <f>SUM(H44*K6)</f>
        <v>0</v>
      </c>
      <c r="K44" s="20">
        <f>SUM(I44*K6)</f>
        <v>0</v>
      </c>
    </row>
    <row r="45" spans="1:11" x14ac:dyDescent="0.25">
      <c r="A45" s="1" t="s">
        <v>61</v>
      </c>
      <c r="B45" s="16" t="s">
        <v>77</v>
      </c>
      <c r="C45" s="1" t="s">
        <v>34</v>
      </c>
      <c r="D45" s="1" t="s">
        <v>33</v>
      </c>
      <c r="E45" s="1">
        <v>8</v>
      </c>
      <c r="F45" s="12">
        <v>200</v>
      </c>
      <c r="G45" s="17">
        <v>9.9719999999999995</v>
      </c>
      <c r="H45" s="18">
        <v>50.55</v>
      </c>
      <c r="I45" s="2">
        <f t="shared" si="4"/>
        <v>4.2124999999999995</v>
      </c>
      <c r="J45" s="19">
        <f>SUM(H45*K6)</f>
        <v>0</v>
      </c>
      <c r="K45" s="20">
        <f>SUM(I45*K6)</f>
        <v>0</v>
      </c>
    </row>
    <row r="46" spans="1:11" x14ac:dyDescent="0.25">
      <c r="A46" s="1" t="s">
        <v>62</v>
      </c>
      <c r="B46" s="16" t="s">
        <v>77</v>
      </c>
      <c r="C46" s="1" t="s">
        <v>35</v>
      </c>
      <c r="D46" s="1" t="s">
        <v>36</v>
      </c>
      <c r="E46" s="1">
        <v>5</v>
      </c>
      <c r="F46" s="12">
        <v>125</v>
      </c>
      <c r="G46" s="17">
        <v>14.603999999999999</v>
      </c>
      <c r="H46" s="18">
        <v>74.2</v>
      </c>
      <c r="I46" s="2">
        <f t="shared" si="4"/>
        <v>6.1833333333333336</v>
      </c>
      <c r="J46" s="19">
        <f>SUM(H46*K6)</f>
        <v>0</v>
      </c>
      <c r="K46" s="20">
        <f>SUM(I46*K6)</f>
        <v>0</v>
      </c>
    </row>
  </sheetData>
  <sheetProtection algorithmName="SHA-512" hashValue="YITHgvJ4cchUdot9UB1DJMd6MT2SqeLN5N55iDWaeEag+mHPr+bgrzl+7V8SQk7SBNCAVZrFf4YCpy9daCEvTQ==" saltValue="ey3XmbS7wcYCwXp3Ni3HYg==" spinCount="100000" sheet="1" objects="1" scenarios="1"/>
  <mergeCells count="2">
    <mergeCell ref="C2:I2"/>
    <mergeCell ref="C3:I3"/>
  </mergeCells>
  <hyperlinks>
    <hyperlink ref="K4" r:id="rId1" xr:uid="{DC6E336D-9B79-4472-93CE-28B2F28ABF1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ROD-052426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Brito, Fransheca A</dc:creator>
  <cp:lastModifiedBy>Modi, Bhavi A</cp:lastModifiedBy>
  <cp:lastPrinted>2025-10-19T05:11:12Z</cp:lastPrinted>
  <dcterms:created xsi:type="dcterms:W3CDTF">2021-09-09T17:57:34Z</dcterms:created>
  <dcterms:modified xsi:type="dcterms:W3CDTF">2026-05-13T16:05:44Z</dcterms:modified>
</cp:coreProperties>
</file>