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xr:revisionPtr revIDLastSave="0" documentId="13_ncr:1_{67A6FE97-625D-41D0-A3F4-47A0EE182343}" xr6:coauthVersionLast="47" xr6:coauthVersionMax="47" xr10:uidLastSave="{00000000-0000-0000-0000-000000000000}"/>
  <bookViews>
    <workbookView xWindow="28680" yWindow="-120" windowWidth="29040" windowHeight="15720" xr2:uid="{BD767C24-B1D0-405E-9961-6052261D4CD4}"/>
  </bookViews>
  <sheets>
    <sheet name="PST-0322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8" i="1" l="1"/>
  <c r="K138" i="1" s="1"/>
  <c r="E138" i="1"/>
  <c r="J137" i="1"/>
  <c r="K137" i="1" s="1"/>
  <c r="E137" i="1"/>
  <c r="J136" i="1"/>
  <c r="K136" i="1" s="1"/>
  <c r="E136" i="1"/>
  <c r="J135" i="1"/>
  <c r="K135" i="1" s="1"/>
  <c r="E135" i="1"/>
  <c r="J131" i="1"/>
  <c r="K131" i="1" s="1"/>
  <c r="E131" i="1"/>
  <c r="J130" i="1"/>
  <c r="K130" i="1" s="1"/>
  <c r="E130" i="1"/>
  <c r="J129" i="1"/>
  <c r="K129" i="1" s="1"/>
  <c r="E129" i="1"/>
  <c r="J128" i="1"/>
  <c r="K128" i="1" s="1"/>
  <c r="E128" i="1"/>
  <c r="J127" i="1"/>
  <c r="K127" i="1" s="1"/>
  <c r="E127" i="1"/>
  <c r="J126" i="1"/>
  <c r="K126" i="1" s="1"/>
  <c r="E126" i="1"/>
  <c r="K125" i="1"/>
  <c r="J125" i="1"/>
  <c r="E125" i="1"/>
  <c r="J124" i="1"/>
  <c r="K124" i="1" s="1"/>
  <c r="E124" i="1"/>
  <c r="J123" i="1"/>
  <c r="K123" i="1" s="1"/>
  <c r="E123" i="1"/>
  <c r="K119" i="1"/>
  <c r="J119" i="1"/>
  <c r="E119" i="1"/>
  <c r="J118" i="1"/>
  <c r="K118" i="1" s="1"/>
  <c r="E118" i="1"/>
  <c r="K117" i="1"/>
  <c r="J117" i="1"/>
  <c r="E117" i="1"/>
  <c r="J116" i="1"/>
  <c r="K116" i="1" s="1"/>
  <c r="E116" i="1"/>
  <c r="K115" i="1"/>
  <c r="J115" i="1"/>
  <c r="E115" i="1"/>
  <c r="K114" i="1"/>
  <c r="J114" i="1"/>
  <c r="E114" i="1"/>
  <c r="J113" i="1"/>
  <c r="K113" i="1" s="1"/>
  <c r="E113" i="1"/>
  <c r="J112" i="1"/>
  <c r="K112" i="1" s="1"/>
  <c r="E112" i="1"/>
  <c r="K111" i="1"/>
  <c r="J111" i="1"/>
  <c r="E111" i="1"/>
  <c r="J107" i="1"/>
  <c r="K107" i="1" s="1"/>
  <c r="E107" i="1"/>
  <c r="J103" i="1"/>
  <c r="K103" i="1" s="1"/>
  <c r="E103" i="1"/>
  <c r="J102" i="1"/>
  <c r="K102" i="1" s="1"/>
  <c r="E102" i="1"/>
  <c r="J101" i="1"/>
  <c r="K101" i="1" s="1"/>
  <c r="E101" i="1"/>
  <c r="J100" i="1"/>
  <c r="K100" i="1" s="1"/>
  <c r="E100" i="1"/>
  <c r="J99" i="1"/>
  <c r="K99" i="1" s="1"/>
  <c r="E99" i="1"/>
  <c r="J98" i="1"/>
  <c r="K98" i="1" s="1"/>
  <c r="E98" i="1"/>
  <c r="J97" i="1"/>
  <c r="K97" i="1" s="1"/>
  <c r="E97" i="1"/>
  <c r="K96" i="1"/>
  <c r="J96" i="1"/>
  <c r="E96" i="1"/>
  <c r="J95" i="1"/>
  <c r="K95" i="1" s="1"/>
  <c r="E95" i="1"/>
  <c r="J91" i="1"/>
  <c r="K91" i="1" s="1"/>
  <c r="E91" i="1"/>
  <c r="K90" i="1"/>
  <c r="J90" i="1"/>
  <c r="E90" i="1"/>
  <c r="J89" i="1"/>
  <c r="K89" i="1" s="1"/>
  <c r="E89" i="1"/>
  <c r="K88" i="1"/>
  <c r="J88" i="1"/>
  <c r="E88" i="1"/>
  <c r="J87" i="1"/>
  <c r="K87" i="1" s="1"/>
  <c r="E87" i="1"/>
  <c r="K86" i="1"/>
  <c r="J86" i="1"/>
  <c r="E86" i="1"/>
  <c r="K85" i="1"/>
  <c r="J85" i="1"/>
  <c r="E85" i="1"/>
  <c r="J84" i="1"/>
  <c r="K84" i="1" s="1"/>
  <c r="E84" i="1"/>
  <c r="J83" i="1"/>
  <c r="K83" i="1" s="1"/>
  <c r="E83" i="1"/>
  <c r="K82" i="1"/>
  <c r="J82" i="1"/>
  <c r="E82" i="1"/>
  <c r="J81" i="1"/>
  <c r="K81" i="1" s="1"/>
  <c r="E81" i="1"/>
  <c r="J80" i="1"/>
  <c r="K80" i="1" s="1"/>
  <c r="E80" i="1"/>
  <c r="J75" i="1"/>
  <c r="K75" i="1" s="1"/>
  <c r="E75" i="1"/>
  <c r="J74" i="1"/>
  <c r="K74" i="1" s="1"/>
  <c r="E74" i="1"/>
  <c r="J73" i="1"/>
  <c r="K73" i="1" s="1"/>
  <c r="E73" i="1"/>
  <c r="J72" i="1"/>
  <c r="K72" i="1" s="1"/>
  <c r="E72" i="1"/>
  <c r="J71" i="1"/>
  <c r="K71" i="1" s="1"/>
  <c r="E71" i="1"/>
  <c r="J70" i="1"/>
  <c r="K70" i="1" s="1"/>
  <c r="E70" i="1"/>
  <c r="K66" i="1"/>
  <c r="J66" i="1"/>
  <c r="E66" i="1"/>
  <c r="J65" i="1"/>
  <c r="K65" i="1" s="1"/>
  <c r="E65" i="1"/>
  <c r="J64" i="1"/>
  <c r="K64" i="1" s="1"/>
  <c r="E64" i="1"/>
  <c r="K63" i="1"/>
  <c r="J63" i="1"/>
  <c r="E63" i="1"/>
  <c r="J62" i="1"/>
  <c r="K62" i="1" s="1"/>
  <c r="E62" i="1"/>
  <c r="K61" i="1"/>
  <c r="J61" i="1"/>
  <c r="E61" i="1"/>
  <c r="J60" i="1"/>
  <c r="K60" i="1" s="1"/>
  <c r="E60" i="1"/>
  <c r="K59" i="1"/>
  <c r="J59" i="1"/>
  <c r="E59" i="1"/>
  <c r="K58" i="1"/>
  <c r="J58" i="1"/>
  <c r="E58" i="1"/>
  <c r="J54" i="1"/>
  <c r="K54" i="1" s="1"/>
  <c r="E54" i="1"/>
  <c r="J53" i="1"/>
  <c r="K53" i="1" s="1"/>
  <c r="E53" i="1"/>
  <c r="K52" i="1"/>
  <c r="J52" i="1"/>
  <c r="E52" i="1"/>
  <c r="J51" i="1"/>
  <c r="K51" i="1" s="1"/>
  <c r="E51" i="1"/>
  <c r="J50" i="1"/>
  <c r="K50" i="1" s="1"/>
  <c r="E50" i="1"/>
  <c r="J49" i="1"/>
  <c r="K49" i="1" s="1"/>
  <c r="E49" i="1"/>
  <c r="J48" i="1"/>
  <c r="K48" i="1" s="1"/>
  <c r="E48" i="1"/>
  <c r="J47" i="1"/>
  <c r="K47" i="1" s="1"/>
  <c r="E47" i="1"/>
  <c r="J46" i="1"/>
  <c r="K46" i="1" s="1"/>
  <c r="E46" i="1"/>
  <c r="J42" i="1"/>
  <c r="K42" i="1" s="1"/>
  <c r="E42" i="1"/>
  <c r="J41" i="1"/>
  <c r="K41" i="1" s="1"/>
  <c r="E41" i="1"/>
  <c r="K40" i="1"/>
  <c r="J40" i="1"/>
  <c r="E40" i="1"/>
  <c r="J39" i="1"/>
  <c r="K39" i="1" s="1"/>
  <c r="E39" i="1"/>
  <c r="J38" i="1"/>
  <c r="K38" i="1" s="1"/>
  <c r="E38" i="1"/>
  <c r="K37" i="1"/>
  <c r="J37" i="1"/>
  <c r="E37" i="1"/>
  <c r="J36" i="1"/>
  <c r="K36" i="1" s="1"/>
  <c r="E36" i="1"/>
  <c r="K35" i="1"/>
  <c r="J35" i="1"/>
  <c r="E35" i="1"/>
  <c r="J34" i="1"/>
  <c r="K34" i="1" s="1"/>
  <c r="E34" i="1"/>
  <c r="K30" i="1"/>
  <c r="J30" i="1"/>
  <c r="J29" i="1"/>
  <c r="K29" i="1" s="1"/>
  <c r="J25" i="1"/>
  <c r="K25" i="1" s="1"/>
  <c r="E25" i="1"/>
  <c r="J24" i="1"/>
  <c r="K24" i="1" s="1"/>
  <c r="E24" i="1"/>
  <c r="J23" i="1"/>
  <c r="K23" i="1" s="1"/>
  <c r="E23" i="1"/>
  <c r="J22" i="1"/>
  <c r="K22" i="1" s="1"/>
  <c r="E22" i="1"/>
  <c r="J21" i="1"/>
  <c r="K21" i="1" s="1"/>
  <c r="E21" i="1"/>
  <c r="K20" i="1"/>
  <c r="J20" i="1"/>
  <c r="E20" i="1"/>
  <c r="J19" i="1"/>
  <c r="K19" i="1" s="1"/>
  <c r="E19" i="1"/>
  <c r="J18" i="1"/>
  <c r="K18" i="1" s="1"/>
  <c r="E18" i="1"/>
  <c r="K17" i="1"/>
  <c r="J17" i="1"/>
  <c r="E17" i="1"/>
  <c r="J16" i="1"/>
  <c r="K16" i="1" s="1"/>
  <c r="E16" i="1"/>
  <c r="K15" i="1"/>
  <c r="J15" i="1"/>
  <c r="E15" i="1"/>
  <c r="J14" i="1"/>
  <c r="K14" i="1" s="1"/>
  <c r="E14" i="1"/>
  <c r="K13" i="1"/>
  <c r="J13" i="1"/>
  <c r="E13" i="1"/>
  <c r="K12" i="1"/>
  <c r="J12" i="1"/>
  <c r="E12" i="1"/>
  <c r="J11" i="1"/>
  <c r="K11" i="1" s="1"/>
  <c r="E11" i="1"/>
</calcChain>
</file>

<file path=xl/sharedStrings.xml><?xml version="1.0" encoding="utf-8"?>
<sst xmlns="http://schemas.openxmlformats.org/spreadsheetml/2006/main" count="435" uniqueCount="197">
  <si>
    <t>500 Green Street</t>
  </si>
  <si>
    <t>Domestic Steel Pipe List Price Sheet</t>
  </si>
  <si>
    <t>Woodbridge, NJ 07095</t>
  </si>
  <si>
    <t>Effective March 22, 2026</t>
  </si>
  <si>
    <t>Phone - 800-526-5104</t>
  </si>
  <si>
    <t>www.ksdusa.com</t>
  </si>
  <si>
    <t>Multiplier &gt;</t>
  </si>
  <si>
    <t>PST-032226</t>
  </si>
  <si>
    <t>(supersedes PST-030826)</t>
  </si>
  <si>
    <t xml:space="preserve">Black Plain End x 21' Sch. 40 ASTM A53-B </t>
  </si>
  <si>
    <t>Size</t>
  </si>
  <si>
    <t xml:space="preserve">Code </t>
  </si>
  <si>
    <t>Alt. Code</t>
  </si>
  <si>
    <t xml:space="preserve">Bundle </t>
  </si>
  <si>
    <t>Ft. / Bundle</t>
  </si>
  <si>
    <t>Weight / Length</t>
  </si>
  <si>
    <t>List / CFT</t>
  </si>
  <si>
    <t>List / Length</t>
  </si>
  <si>
    <t>List / Ft.</t>
  </si>
  <si>
    <t xml:space="preserve">Invoice / Ft. </t>
  </si>
  <si>
    <t>Invoice / Length</t>
  </si>
  <si>
    <t>1/2"</t>
  </si>
  <si>
    <t>D1/221BPE</t>
  </si>
  <si>
    <t>583-2520PED</t>
  </si>
  <si>
    <t>3/4"</t>
  </si>
  <si>
    <t>D3/421BPE</t>
  </si>
  <si>
    <t>584-2520PED</t>
  </si>
  <si>
    <t>1"</t>
  </si>
  <si>
    <t>D121BPE</t>
  </si>
  <si>
    <t>585-2520PED</t>
  </si>
  <si>
    <t>1-1/4"</t>
  </si>
  <si>
    <t>D11/421BPE</t>
  </si>
  <si>
    <t>586-2520PED</t>
  </si>
  <si>
    <t>1-1/2"</t>
  </si>
  <si>
    <t>D11/221BPE</t>
  </si>
  <si>
    <t>587-2520PED</t>
  </si>
  <si>
    <t>2"</t>
  </si>
  <si>
    <t>D221BPE</t>
  </si>
  <si>
    <t>588-2520PED</t>
  </si>
  <si>
    <t>2-1/2"</t>
  </si>
  <si>
    <t>D21/221BPE</t>
  </si>
  <si>
    <t>589-2520PED</t>
  </si>
  <si>
    <t>3"</t>
  </si>
  <si>
    <t>D321BPE</t>
  </si>
  <si>
    <t>590-2520PED</t>
  </si>
  <si>
    <t xml:space="preserve">3-1/2" </t>
  </si>
  <si>
    <t xml:space="preserve">D31/221BPE </t>
  </si>
  <si>
    <t>-</t>
  </si>
  <si>
    <t>4"</t>
  </si>
  <si>
    <t>D421BPE</t>
  </si>
  <si>
    <t>591-2520PED</t>
  </si>
  <si>
    <t>5"</t>
  </si>
  <si>
    <t>D521BPE</t>
  </si>
  <si>
    <t xml:space="preserve">6" </t>
  </si>
  <si>
    <t>D621BPE</t>
  </si>
  <si>
    <t>8"</t>
  </si>
  <si>
    <t>D821BPE</t>
  </si>
  <si>
    <t>10"</t>
  </si>
  <si>
    <t>D1021BPE</t>
  </si>
  <si>
    <t xml:space="preserve">12" </t>
  </si>
  <si>
    <t>D1221BPE</t>
  </si>
  <si>
    <t xml:space="preserve">Black Plain End x 20' Sch. 40 ASTM A53-B </t>
  </si>
  <si>
    <t>D420BPE</t>
  </si>
  <si>
    <t>D620BPE</t>
  </si>
  <si>
    <t xml:space="preserve">Black T &amp; C x 21' Sch. 40 ASTM A53-B </t>
  </si>
  <si>
    <t>D1/221BTC</t>
  </si>
  <si>
    <t>583-2520HCCD</t>
  </si>
  <si>
    <t>D3/421BTC</t>
  </si>
  <si>
    <t>584-2520HCCD</t>
  </si>
  <si>
    <t>D121BTC</t>
  </si>
  <si>
    <t>585-2520HCCD</t>
  </si>
  <si>
    <t>D11/421BTC</t>
  </si>
  <si>
    <t>586-2520HCCD</t>
  </si>
  <si>
    <t>D11/221BTC</t>
  </si>
  <si>
    <t>587-2520HCCD</t>
  </si>
  <si>
    <t>D221BTC</t>
  </si>
  <si>
    <t>588-2520HCCD</t>
  </si>
  <si>
    <t>D21/221BTC</t>
  </si>
  <si>
    <t>589-2520HCCD</t>
  </si>
  <si>
    <t>D321BTC</t>
  </si>
  <si>
    <t>590-2520HCCD</t>
  </si>
  <si>
    <t>D421BTC</t>
  </si>
  <si>
    <t>591-2520HCCD</t>
  </si>
  <si>
    <t xml:space="preserve">Black TBE  x 10' Sch. 40 ASTM A53-B </t>
  </si>
  <si>
    <t>D1/210BTBE</t>
  </si>
  <si>
    <t>583-1200HCD</t>
  </si>
  <si>
    <t>D3/4210BTBE</t>
  </si>
  <si>
    <t>584-1200HCD</t>
  </si>
  <si>
    <t>D110BTBE</t>
  </si>
  <si>
    <t>585-1200HCD</t>
  </si>
  <si>
    <t>D11/410BTBE</t>
  </si>
  <si>
    <t>586-1200HCD</t>
  </si>
  <si>
    <t>D11/210BTBE</t>
  </si>
  <si>
    <t>587-1200HCD</t>
  </si>
  <si>
    <t>D210BTBE</t>
  </si>
  <si>
    <t>588-1200HCD</t>
  </si>
  <si>
    <t>D21/210BTBE</t>
  </si>
  <si>
    <t>589-1200HCD</t>
  </si>
  <si>
    <t>D310BTBE</t>
  </si>
  <si>
    <t>590-1200HCD</t>
  </si>
  <si>
    <t>D410BTBE</t>
  </si>
  <si>
    <t>591-1200HCD</t>
  </si>
  <si>
    <t xml:space="preserve">Black Plain End x 21' Sch. 80 XH ASTM A53-B </t>
  </si>
  <si>
    <t>D1/221XHBPE</t>
  </si>
  <si>
    <t>D3/421XHBPE</t>
  </si>
  <si>
    <t>D121XHBPE</t>
  </si>
  <si>
    <t>D11/421XHBPE</t>
  </si>
  <si>
    <t>D11/221XHBPE</t>
  </si>
  <si>
    <t>D221XHBPE</t>
  </si>
  <si>
    <t>D21/221XHBPE</t>
  </si>
  <si>
    <t>D321XHBPE</t>
  </si>
  <si>
    <t>D421XHBPE</t>
  </si>
  <si>
    <t xml:space="preserve">Black Roll Groove x 21' Sch. 40 ASTM A53-B  </t>
  </si>
  <si>
    <t>D21/221BGRV</t>
  </si>
  <si>
    <t>D321BGRV</t>
  </si>
  <si>
    <t>D421BGRV</t>
  </si>
  <si>
    <t xml:space="preserve">D521BGRV </t>
  </si>
  <si>
    <t xml:space="preserve">D621BGRV </t>
  </si>
  <si>
    <t xml:space="preserve">D821BGRV </t>
  </si>
  <si>
    <t>Galv. Plain End x 21' Sch. 40 ASTM A53-B</t>
  </si>
  <si>
    <t>D1/221GPE</t>
  </si>
  <si>
    <t>563-2520PED</t>
  </si>
  <si>
    <t>D3/421GPE</t>
  </si>
  <si>
    <t>564-2520PED</t>
  </si>
  <si>
    <t>D121GPE</t>
  </si>
  <si>
    <t>565-2520PED</t>
  </si>
  <si>
    <t>D11/421GPE</t>
  </si>
  <si>
    <t>566-2520PED</t>
  </si>
  <si>
    <t>D11/221GPE</t>
  </si>
  <si>
    <t>567-2520PED</t>
  </si>
  <si>
    <t>D221GPE</t>
  </si>
  <si>
    <t>568-2520PED</t>
  </si>
  <si>
    <t>D21/221GPE</t>
  </si>
  <si>
    <t>569-2520PED</t>
  </si>
  <si>
    <t>D321GPE</t>
  </si>
  <si>
    <t>570-2520PED</t>
  </si>
  <si>
    <t>D421GPE</t>
  </si>
  <si>
    <t>571-2520PED</t>
  </si>
  <si>
    <t>D521GPE</t>
  </si>
  <si>
    <t>D621GPE</t>
  </si>
  <si>
    <t>D821GPE</t>
  </si>
  <si>
    <t xml:space="preserve">Galv. T &amp; C x 21' Sch. 40 ASTM A53-B </t>
  </si>
  <si>
    <t>D1/221GTC</t>
  </si>
  <si>
    <t>563-2520HCCD</t>
  </si>
  <si>
    <t>D3/421GTC</t>
  </si>
  <si>
    <t>564-2520HCCD</t>
  </si>
  <si>
    <t>D121GTC</t>
  </si>
  <si>
    <t>565-2520HCCD</t>
  </si>
  <si>
    <t>D11/421GTC</t>
  </si>
  <si>
    <t>566-2520HCCD</t>
  </si>
  <si>
    <t>D11/221GTC</t>
  </si>
  <si>
    <t>567-2520HCCD</t>
  </si>
  <si>
    <t>D221GTC</t>
  </si>
  <si>
    <t>568-2520HCCD</t>
  </si>
  <si>
    <t>D21/221GTC</t>
  </si>
  <si>
    <t>569-2520HCCD</t>
  </si>
  <si>
    <t>D321GTC</t>
  </si>
  <si>
    <t>570-2520HCCD</t>
  </si>
  <si>
    <t>D421GTC</t>
  </si>
  <si>
    <t>571-2520HCCD</t>
  </si>
  <si>
    <t xml:space="preserve">Galv. T &amp; C x 18' Sch. 40 ASTM A53-B </t>
  </si>
  <si>
    <t>D11/418GTC</t>
  </si>
  <si>
    <t xml:space="preserve">Galv. TBE  x 10' Sch. 40 ASTM A53-B </t>
  </si>
  <si>
    <t>D1/210GTBE</t>
  </si>
  <si>
    <t>563-1200HCD</t>
  </si>
  <si>
    <t>D3/410GTBE</t>
  </si>
  <si>
    <t>564-1200HCD</t>
  </si>
  <si>
    <t>D110GTBE</t>
  </si>
  <si>
    <t>565-1200HCD</t>
  </si>
  <si>
    <t>D11/410GTBE</t>
  </si>
  <si>
    <t>566-1200HCD</t>
  </si>
  <si>
    <t>D11/210GTBE</t>
  </si>
  <si>
    <t>567-1200HCD</t>
  </si>
  <si>
    <t>D210GTBE</t>
  </si>
  <si>
    <t>568-1200HCD</t>
  </si>
  <si>
    <t>D21/210GTBE</t>
  </si>
  <si>
    <t>569-1200HCD</t>
  </si>
  <si>
    <t>D310GTBE</t>
  </si>
  <si>
    <t>570-1200HCD</t>
  </si>
  <si>
    <t>D410GTBE</t>
  </si>
  <si>
    <t>571-1200HCD</t>
  </si>
  <si>
    <t xml:space="preserve">Black Roll Groove x 21' Sch. 10 ASTM A135-A  </t>
  </si>
  <si>
    <t xml:space="preserve">D11/421S10GXG </t>
  </si>
  <si>
    <t xml:space="preserve">D11/221S10GXG </t>
  </si>
  <si>
    <t xml:space="preserve">D221S10GXG </t>
  </si>
  <si>
    <t xml:space="preserve">D21/221S10GXG </t>
  </si>
  <si>
    <t xml:space="preserve">D321S10GXG </t>
  </si>
  <si>
    <t xml:space="preserve">D421S10GXG </t>
  </si>
  <si>
    <t xml:space="preserve">D521S10GXG </t>
  </si>
  <si>
    <t>6"</t>
  </si>
  <si>
    <t xml:space="preserve">D621S10GXG </t>
  </si>
  <si>
    <t xml:space="preserve">D821S10GXG </t>
  </si>
  <si>
    <t xml:space="preserve">Black Roll Groove x 10.5' Sch. 10 ASTM A135-A </t>
  </si>
  <si>
    <t xml:space="preserve">D210S10GXG </t>
  </si>
  <si>
    <t xml:space="preserve">D21/210S10GXG </t>
  </si>
  <si>
    <t xml:space="preserve">D310S10GXG </t>
  </si>
  <si>
    <t xml:space="preserve">D410S10GXG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</si>
</sst>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0"/>
    <numFmt numFmtId="165" formatCode="&quot;$&quot;#,##0.00"/>
    <numFmt numFmtId="166" formatCode="0.0000"/>
    <numFmt numFmtId="167" formatCode="#,##0.000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164" fontId="3" fillId="0" borderId="0" xfId="1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2" fontId="4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203908</xdr:colOff>
      <xdr:row>0</xdr:row>
      <xdr:rowOff>168628</xdr:rowOff>
    </xdr:from>
    <xdr:ext cx="2640892" cy="809272"/>
    <xdr:pic>
      <xdr:nvPicPr>
        <xdr:cNvPr id="2" name="Picture 1">
          <a:extLst>
            <a:ext uri="{FF2B5EF4-FFF2-40B4-BE49-F238E27FC236}">
              <a16:creationId xmlns:a16="http://schemas.microsoft.com/office/drawing/2014/main" id="{5F867874-A99C-4D31-82E3-6E68B3DEC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908" y="168628"/>
          <a:ext cx="2640892" cy="8092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4AE5-66FD-4D29-BF55-D12DB2546D19}">
  <dimension ref="A1:K138"/>
  <sheetViews>
    <sheetView tabSelected="1" topLeftCell="A15" workbookViewId="0">
      <selection activeCell="H32" sqref="H32"/>
    </sheetView>
  </sheetViews>
  <sheetFormatPr defaultRowHeight="15" x14ac:dyDescent="0.25"/>
  <cols>
    <col min="1" max="1" width="16.42578125" customWidth="1"/>
    <col min="2" max="2" width="18.85546875" customWidth="1"/>
    <col min="3" max="3" width="20.140625" customWidth="1"/>
    <col min="4" max="4" width="16.140625" customWidth="1"/>
    <col min="5" max="5" width="12.5703125" customWidth="1"/>
    <col min="6" max="6" width="17.7109375" customWidth="1"/>
    <col min="7" max="7" width="17.5703125" customWidth="1"/>
    <col min="8" max="8" width="16.5703125" customWidth="1"/>
    <col min="9" max="9" width="15.140625" customWidth="1"/>
    <col min="10" max="10" width="15.85546875" customWidth="1"/>
    <col min="11" max="11" width="18" customWidth="1"/>
  </cols>
  <sheetData>
    <row r="1" spans="1:11" x14ac:dyDescent="0.25">
      <c r="B1" s="1"/>
      <c r="C1" s="1"/>
      <c r="D1" s="1"/>
      <c r="E1" s="1"/>
      <c r="F1" s="1"/>
      <c r="G1" s="2"/>
      <c r="H1" s="3"/>
      <c r="I1" s="3"/>
      <c r="J1" s="4"/>
      <c r="K1" s="4" t="s">
        <v>0</v>
      </c>
    </row>
    <row r="2" spans="1:11" x14ac:dyDescent="0.25">
      <c r="B2" s="1"/>
      <c r="C2" s="1"/>
      <c r="D2" s="1"/>
      <c r="E2" s="24" t="s">
        <v>1</v>
      </c>
      <c r="F2" s="24"/>
      <c r="G2" s="24"/>
      <c r="H2" s="24"/>
      <c r="I2" s="3"/>
      <c r="J2" s="2"/>
      <c r="K2" s="4" t="s">
        <v>2</v>
      </c>
    </row>
    <row r="3" spans="1:11" x14ac:dyDescent="0.25">
      <c r="B3" s="1"/>
      <c r="C3" s="1"/>
      <c r="D3" s="1"/>
      <c r="E3" s="25" t="s">
        <v>3</v>
      </c>
      <c r="F3" s="25"/>
      <c r="G3" s="25"/>
      <c r="H3" s="25"/>
      <c r="I3" s="3"/>
      <c r="J3" s="2"/>
      <c r="K3" s="4" t="s">
        <v>4</v>
      </c>
    </row>
    <row r="4" spans="1:11" x14ac:dyDescent="0.25">
      <c r="B4" s="1"/>
      <c r="C4" s="1"/>
      <c r="D4" s="1"/>
      <c r="E4" s="1"/>
      <c r="F4" s="1"/>
      <c r="G4" s="2"/>
      <c r="H4" s="3"/>
      <c r="I4" s="3"/>
      <c r="J4" s="2"/>
      <c r="K4" s="6" t="s">
        <v>5</v>
      </c>
    </row>
    <row r="5" spans="1:11" ht="15.75" thickBot="1" x14ac:dyDescent="0.3">
      <c r="B5" s="1"/>
      <c r="C5" s="1"/>
      <c r="D5" s="1"/>
      <c r="E5" s="1"/>
      <c r="F5" s="1"/>
      <c r="G5" s="2"/>
      <c r="H5" s="3"/>
      <c r="I5" s="3"/>
      <c r="J5" s="2"/>
      <c r="K5" s="5"/>
    </row>
    <row r="6" spans="1:11" ht="15.75" thickBot="1" x14ac:dyDescent="0.3">
      <c r="A6" s="7"/>
      <c r="B6" s="1"/>
      <c r="C6" s="1"/>
      <c r="D6" s="1"/>
      <c r="E6" s="1"/>
      <c r="F6" s="1"/>
      <c r="G6" s="2"/>
      <c r="H6" s="3"/>
      <c r="I6" s="3"/>
      <c r="J6" s="8" t="s">
        <v>6</v>
      </c>
      <c r="K6" s="9"/>
    </row>
    <row r="7" spans="1:11" x14ac:dyDescent="0.25">
      <c r="A7" s="10" t="s">
        <v>7</v>
      </c>
      <c r="B7" s="1"/>
      <c r="C7" s="1"/>
      <c r="D7" s="1"/>
      <c r="E7" s="1"/>
      <c r="F7" s="1"/>
      <c r="G7" s="2"/>
      <c r="H7" s="3"/>
      <c r="I7" s="3"/>
      <c r="J7" s="2"/>
      <c r="K7" s="8"/>
    </row>
    <row r="8" spans="1:11" x14ac:dyDescent="0.25">
      <c r="A8" t="s">
        <v>8</v>
      </c>
      <c r="B8" s="1"/>
      <c r="C8" s="1"/>
      <c r="D8" s="1"/>
      <c r="E8" s="1"/>
      <c r="F8" s="1"/>
      <c r="G8" s="2"/>
      <c r="H8" s="3"/>
      <c r="I8" s="3"/>
      <c r="J8" s="2"/>
      <c r="K8" s="2"/>
    </row>
    <row r="9" spans="1:11" x14ac:dyDescent="0.25">
      <c r="A9" s="11" t="s">
        <v>9</v>
      </c>
      <c r="B9" s="12"/>
      <c r="C9" s="12"/>
      <c r="D9" s="1"/>
      <c r="E9" s="1"/>
      <c r="F9" s="1"/>
      <c r="G9" s="2"/>
      <c r="H9" s="3"/>
      <c r="I9" s="3"/>
      <c r="J9" s="2"/>
      <c r="K9" s="2"/>
    </row>
    <row r="10" spans="1:11" x14ac:dyDescent="0.25">
      <c r="A10" s="13" t="s">
        <v>10</v>
      </c>
      <c r="B10" s="13" t="s">
        <v>11</v>
      </c>
      <c r="C10" s="13" t="s">
        <v>12</v>
      </c>
      <c r="D10" s="13" t="s">
        <v>13</v>
      </c>
      <c r="E10" s="13" t="s">
        <v>14</v>
      </c>
      <c r="F10" s="13" t="s">
        <v>15</v>
      </c>
      <c r="G10" s="14" t="s">
        <v>16</v>
      </c>
      <c r="H10" s="15" t="s">
        <v>17</v>
      </c>
      <c r="I10" s="15" t="s">
        <v>18</v>
      </c>
      <c r="J10" s="14" t="s">
        <v>19</v>
      </c>
      <c r="K10" s="14" t="s">
        <v>20</v>
      </c>
    </row>
    <row r="11" spans="1:11" x14ac:dyDescent="0.25">
      <c r="A11" s="1" t="s">
        <v>21</v>
      </c>
      <c r="B11" s="1" t="s">
        <v>22</v>
      </c>
      <c r="C11" s="1" t="s">
        <v>23</v>
      </c>
      <c r="D11" s="1">
        <v>127</v>
      </c>
      <c r="E11" s="16">
        <f t="shared" ref="E11:E25" si="0">SUM(D11*21)</f>
        <v>2667</v>
      </c>
      <c r="F11" s="17">
        <v>17.850000000000001</v>
      </c>
      <c r="G11" s="3">
        <v>536.86475677499186</v>
      </c>
      <c r="H11" s="3">
        <v>112.74159892274828</v>
      </c>
      <c r="I11" s="3">
        <v>5.3686475677499184</v>
      </c>
      <c r="J11" s="18">
        <f>SUM(I11*K6)</f>
        <v>0</v>
      </c>
      <c r="K11" s="18">
        <f t="shared" ref="K11:K25" si="1">SUM(J11*21)</f>
        <v>0</v>
      </c>
    </row>
    <row r="12" spans="1:11" x14ac:dyDescent="0.25">
      <c r="A12" s="1" t="s">
        <v>24</v>
      </c>
      <c r="B12" s="1" t="s">
        <v>25</v>
      </c>
      <c r="C12" s="1" t="s">
        <v>26</v>
      </c>
      <c r="D12" s="1">
        <v>91</v>
      </c>
      <c r="E12" s="16">
        <f t="shared" si="0"/>
        <v>1911</v>
      </c>
      <c r="F12" s="17">
        <v>23.73</v>
      </c>
      <c r="G12" s="3">
        <v>633.1238601979361</v>
      </c>
      <c r="H12" s="3">
        <v>132.95601064156659</v>
      </c>
      <c r="I12" s="3">
        <v>6.3312386019793614</v>
      </c>
      <c r="J12" s="18">
        <f>SUM(I12*K6)</f>
        <v>0</v>
      </c>
      <c r="K12" s="18">
        <f t="shared" si="1"/>
        <v>0</v>
      </c>
    </row>
    <row r="13" spans="1:11" x14ac:dyDescent="0.25">
      <c r="A13" s="1" t="s">
        <v>27</v>
      </c>
      <c r="B13" s="1" t="s">
        <v>28</v>
      </c>
      <c r="C13" s="1" t="s">
        <v>29</v>
      </c>
      <c r="D13" s="1">
        <v>70</v>
      </c>
      <c r="E13" s="16">
        <f t="shared" si="0"/>
        <v>1470</v>
      </c>
      <c r="F13" s="17">
        <v>35.28</v>
      </c>
      <c r="G13" s="3">
        <v>770.31188793647482</v>
      </c>
      <c r="H13" s="3">
        <v>161.7654964666597</v>
      </c>
      <c r="I13" s="3">
        <v>7.703118879364748</v>
      </c>
      <c r="J13" s="18">
        <f>SUM(I13*K6)</f>
        <v>0</v>
      </c>
      <c r="K13" s="18">
        <f t="shared" si="1"/>
        <v>0</v>
      </c>
    </row>
    <row r="14" spans="1:11" x14ac:dyDescent="0.25">
      <c r="A14" s="1" t="s">
        <v>30</v>
      </c>
      <c r="B14" s="1" t="s">
        <v>31</v>
      </c>
      <c r="C14" s="1" t="s">
        <v>32</v>
      </c>
      <c r="D14" s="1">
        <v>51</v>
      </c>
      <c r="E14" s="16">
        <f t="shared" si="0"/>
        <v>1071</v>
      </c>
      <c r="F14" s="17">
        <v>47.67</v>
      </c>
      <c r="G14" s="3">
        <v>1041.6747281015157</v>
      </c>
      <c r="H14" s="3">
        <v>218.75169290131831</v>
      </c>
      <c r="I14" s="3">
        <v>10.416747281015157</v>
      </c>
      <c r="J14" s="18">
        <f>SUM(I14*K6)</f>
        <v>0</v>
      </c>
      <c r="K14" s="18">
        <f t="shared" si="1"/>
        <v>0</v>
      </c>
    </row>
    <row r="15" spans="1:11" x14ac:dyDescent="0.25">
      <c r="A15" s="1" t="s">
        <v>33</v>
      </c>
      <c r="B15" s="1" t="s">
        <v>34</v>
      </c>
      <c r="C15" s="1" t="s">
        <v>35</v>
      </c>
      <c r="D15" s="1">
        <v>44</v>
      </c>
      <c r="E15" s="16">
        <f t="shared" si="0"/>
        <v>924</v>
      </c>
      <c r="F15" s="17">
        <v>57.12</v>
      </c>
      <c r="G15" s="3">
        <v>1247.0916357256319</v>
      </c>
      <c r="H15" s="3">
        <v>261.88924350238273</v>
      </c>
      <c r="I15" s="3">
        <v>12.47091635725632</v>
      </c>
      <c r="J15" s="18">
        <f>SUM(I15*K6)</f>
        <v>0</v>
      </c>
      <c r="K15" s="18">
        <f t="shared" si="1"/>
        <v>0</v>
      </c>
    </row>
    <row r="16" spans="1:11" x14ac:dyDescent="0.25">
      <c r="A16" s="1" t="s">
        <v>36</v>
      </c>
      <c r="B16" s="1" t="s">
        <v>37</v>
      </c>
      <c r="C16" s="1" t="s">
        <v>38</v>
      </c>
      <c r="D16" s="1">
        <v>29</v>
      </c>
      <c r="E16" s="16">
        <f t="shared" si="0"/>
        <v>609</v>
      </c>
      <c r="F16" s="17">
        <v>76.86</v>
      </c>
      <c r="G16" s="3">
        <v>1645.2016354026389</v>
      </c>
      <c r="H16" s="3">
        <v>345.49234343455413</v>
      </c>
      <c r="I16" s="3">
        <v>16.452016354026387</v>
      </c>
      <c r="J16" s="18">
        <f>SUM(I16*K6)</f>
        <v>0</v>
      </c>
      <c r="K16" s="18">
        <f t="shared" si="1"/>
        <v>0</v>
      </c>
    </row>
    <row r="17" spans="1:11" x14ac:dyDescent="0.25">
      <c r="A17" s="1" t="s">
        <v>39</v>
      </c>
      <c r="B17" s="1" t="s">
        <v>40</v>
      </c>
      <c r="C17" s="1" t="s">
        <v>41</v>
      </c>
      <c r="D17" s="1">
        <v>20</v>
      </c>
      <c r="E17" s="16">
        <f t="shared" si="0"/>
        <v>420</v>
      </c>
      <c r="F17" s="17">
        <v>121.8</v>
      </c>
      <c r="G17" s="3">
        <v>2793.8026166993682</v>
      </c>
      <c r="H17" s="3">
        <v>586.69854950686727</v>
      </c>
      <c r="I17" s="3">
        <v>27.93802616699368</v>
      </c>
      <c r="J17" s="18">
        <f>SUM(I17*K6)</f>
        <v>0</v>
      </c>
      <c r="K17" s="18">
        <f t="shared" si="1"/>
        <v>0</v>
      </c>
    </row>
    <row r="18" spans="1:11" x14ac:dyDescent="0.25">
      <c r="A18" s="1" t="s">
        <v>42</v>
      </c>
      <c r="B18" s="1" t="s">
        <v>43</v>
      </c>
      <c r="C18" s="1" t="s">
        <v>44</v>
      </c>
      <c r="D18" s="1">
        <v>13</v>
      </c>
      <c r="E18" s="16">
        <f t="shared" si="0"/>
        <v>273</v>
      </c>
      <c r="F18" s="17">
        <v>159.18</v>
      </c>
      <c r="G18" s="3">
        <v>3653.4967188002306</v>
      </c>
      <c r="H18" s="3">
        <v>767.23431094804846</v>
      </c>
      <c r="I18" s="3">
        <v>36.534967188002305</v>
      </c>
      <c r="J18" s="18">
        <f>SUM(I18*K6)</f>
        <v>0</v>
      </c>
      <c r="K18" s="18">
        <f t="shared" si="1"/>
        <v>0</v>
      </c>
    </row>
    <row r="19" spans="1:11" x14ac:dyDescent="0.25">
      <c r="A19" s="1" t="s">
        <v>45</v>
      </c>
      <c r="B19" s="1" t="s">
        <v>46</v>
      </c>
      <c r="C19" s="1" t="s">
        <v>47</v>
      </c>
      <c r="D19" s="1">
        <v>10</v>
      </c>
      <c r="E19" s="16">
        <f t="shared" si="0"/>
        <v>210</v>
      </c>
      <c r="F19" s="17">
        <v>191.31</v>
      </c>
      <c r="G19" s="3">
        <v>4437.852939056218</v>
      </c>
      <c r="H19" s="3">
        <v>931.94911720180573</v>
      </c>
      <c r="I19" s="3">
        <v>44.378529390562178</v>
      </c>
      <c r="J19" s="18">
        <f>SUM(I19*K6)</f>
        <v>0</v>
      </c>
      <c r="K19" s="18">
        <f t="shared" si="1"/>
        <v>0</v>
      </c>
    </row>
    <row r="20" spans="1:11" x14ac:dyDescent="0.25">
      <c r="A20" s="1" t="s">
        <v>48</v>
      </c>
      <c r="B20" s="1" t="s">
        <v>49</v>
      </c>
      <c r="C20" s="1" t="s">
        <v>50</v>
      </c>
      <c r="D20" s="1">
        <v>10</v>
      </c>
      <c r="E20" s="16">
        <f t="shared" si="0"/>
        <v>210</v>
      </c>
      <c r="F20" s="17">
        <v>226.8</v>
      </c>
      <c r="G20" s="3">
        <v>5203.7404448067864</v>
      </c>
      <c r="H20" s="3">
        <v>1092.785493409425</v>
      </c>
      <c r="I20" s="3">
        <v>52.037404448067861</v>
      </c>
      <c r="J20" s="18">
        <f>SUM(I20*K6)</f>
        <v>0</v>
      </c>
      <c r="K20" s="18">
        <f t="shared" si="1"/>
        <v>0</v>
      </c>
    </row>
    <row r="21" spans="1:11" x14ac:dyDescent="0.25">
      <c r="A21" s="1" t="s">
        <v>51</v>
      </c>
      <c r="B21" s="1" t="s">
        <v>52</v>
      </c>
      <c r="C21" s="1" t="s">
        <v>47</v>
      </c>
      <c r="D21" s="1">
        <v>7</v>
      </c>
      <c r="E21" s="16">
        <f t="shared" si="0"/>
        <v>147</v>
      </c>
      <c r="F21" s="17">
        <v>307.23</v>
      </c>
      <c r="G21" s="3">
        <v>7049.4055570423534</v>
      </c>
      <c r="H21" s="3">
        <v>1480.3751669788944</v>
      </c>
      <c r="I21" s="3">
        <v>70.494055570423541</v>
      </c>
      <c r="J21" s="18">
        <f>SUM(I21*K6)</f>
        <v>0</v>
      </c>
      <c r="K21" s="18">
        <f t="shared" si="1"/>
        <v>0</v>
      </c>
    </row>
    <row r="22" spans="1:11" x14ac:dyDescent="0.25">
      <c r="A22" s="1" t="s">
        <v>53</v>
      </c>
      <c r="B22" s="1" t="s">
        <v>54</v>
      </c>
      <c r="C22" s="1" t="s">
        <v>47</v>
      </c>
      <c r="D22" s="1">
        <v>7</v>
      </c>
      <c r="E22" s="16">
        <f t="shared" si="0"/>
        <v>147</v>
      </c>
      <c r="F22" s="17">
        <v>398.79</v>
      </c>
      <c r="G22" s="3">
        <v>9150.747479567257</v>
      </c>
      <c r="H22" s="3">
        <v>1921.6569707091239</v>
      </c>
      <c r="I22" s="3">
        <v>91.507474795672564</v>
      </c>
      <c r="J22" s="18">
        <f>SUM(I22*K6)</f>
        <v>0</v>
      </c>
      <c r="K22" s="18">
        <f t="shared" si="1"/>
        <v>0</v>
      </c>
    </row>
    <row r="23" spans="1:11" x14ac:dyDescent="0.25">
      <c r="A23" s="1" t="s">
        <v>55</v>
      </c>
      <c r="B23" s="1" t="s">
        <v>56</v>
      </c>
      <c r="C23" s="1" t="s">
        <v>47</v>
      </c>
      <c r="D23" s="1">
        <v>5</v>
      </c>
      <c r="E23" s="16">
        <f t="shared" si="0"/>
        <v>105</v>
      </c>
      <c r="F23" s="17">
        <v>600.17999999999995</v>
      </c>
      <c r="G23" s="3">
        <v>14385.666662324937</v>
      </c>
      <c r="H23" s="3">
        <v>3020.9899990882368</v>
      </c>
      <c r="I23" s="3">
        <v>143.85666662324937</v>
      </c>
      <c r="J23" s="18">
        <f>SUM(I23*K6)</f>
        <v>0</v>
      </c>
      <c r="K23" s="18">
        <f t="shared" si="1"/>
        <v>0</v>
      </c>
    </row>
    <row r="24" spans="1:11" x14ac:dyDescent="0.25">
      <c r="A24" s="1" t="s">
        <v>57</v>
      </c>
      <c r="B24" s="1" t="s">
        <v>58</v>
      </c>
      <c r="C24" s="1" t="s">
        <v>47</v>
      </c>
      <c r="D24" s="1">
        <v>1</v>
      </c>
      <c r="E24" s="16">
        <f t="shared" si="0"/>
        <v>21</v>
      </c>
      <c r="F24" s="17">
        <v>850.92</v>
      </c>
      <c r="G24" s="3">
        <v>21591.16904504547</v>
      </c>
      <c r="H24" s="3">
        <v>4534.1454994595488</v>
      </c>
      <c r="I24" s="3">
        <v>215.9116904504547</v>
      </c>
      <c r="J24" s="18">
        <f>SUM(I24*K6)</f>
        <v>0</v>
      </c>
      <c r="K24" s="18">
        <f t="shared" si="1"/>
        <v>0</v>
      </c>
    </row>
    <row r="25" spans="1:11" x14ac:dyDescent="0.25">
      <c r="A25" s="1" t="s">
        <v>59</v>
      </c>
      <c r="B25" s="1" t="s">
        <v>60</v>
      </c>
      <c r="C25" s="1" t="s">
        <v>47</v>
      </c>
      <c r="D25" s="1">
        <v>1</v>
      </c>
      <c r="E25" s="16">
        <f t="shared" si="0"/>
        <v>21</v>
      </c>
      <c r="F25" s="17">
        <v>1041.8</v>
      </c>
      <c r="G25" s="3">
        <v>26143.626888601808</v>
      </c>
      <c r="H25" s="3">
        <v>5490.1616466063797</v>
      </c>
      <c r="I25" s="3">
        <v>261.43626888601807</v>
      </c>
      <c r="J25" s="18">
        <f>SUM(I25*K6)</f>
        <v>0</v>
      </c>
      <c r="K25" s="18">
        <f t="shared" si="1"/>
        <v>0</v>
      </c>
    </row>
    <row r="26" spans="1:11" x14ac:dyDescent="0.25">
      <c r="A26" s="1"/>
      <c r="B26" s="1"/>
      <c r="C26" s="1"/>
      <c r="D26" s="1"/>
      <c r="E26" s="16"/>
      <c r="F26" s="17"/>
      <c r="G26" s="2"/>
      <c r="H26" s="3"/>
      <c r="I26" s="3"/>
      <c r="J26" s="2"/>
      <c r="K26" s="2"/>
    </row>
    <row r="27" spans="1:11" x14ac:dyDescent="0.25">
      <c r="A27" s="11" t="s">
        <v>61</v>
      </c>
      <c r="B27" s="12"/>
      <c r="C27" s="12"/>
      <c r="D27" s="13"/>
      <c r="E27" s="13"/>
      <c r="F27" s="19"/>
      <c r="G27" s="14"/>
      <c r="H27" s="15"/>
      <c r="I27" s="15"/>
      <c r="J27" s="14"/>
      <c r="K27" s="14"/>
    </row>
    <row r="28" spans="1:11" x14ac:dyDescent="0.25">
      <c r="A28" s="13" t="s">
        <v>10</v>
      </c>
      <c r="B28" s="13" t="s">
        <v>11</v>
      </c>
      <c r="C28" s="13" t="s">
        <v>12</v>
      </c>
      <c r="D28" s="13" t="s">
        <v>13</v>
      </c>
      <c r="E28" s="13" t="s">
        <v>14</v>
      </c>
      <c r="F28" s="19" t="s">
        <v>15</v>
      </c>
      <c r="G28" s="14" t="s">
        <v>16</v>
      </c>
      <c r="H28" s="15" t="s">
        <v>17</v>
      </c>
      <c r="I28" s="15" t="s">
        <v>18</v>
      </c>
      <c r="J28" s="14" t="s">
        <v>19</v>
      </c>
      <c r="K28" s="14" t="s">
        <v>20</v>
      </c>
    </row>
    <row r="29" spans="1:11" x14ac:dyDescent="0.25">
      <c r="A29" s="1" t="s">
        <v>48</v>
      </c>
      <c r="B29" s="1" t="s">
        <v>62</v>
      </c>
      <c r="C29" s="1" t="s">
        <v>47</v>
      </c>
      <c r="D29" s="1">
        <v>10</v>
      </c>
      <c r="E29" s="16">
        <v>200</v>
      </c>
      <c r="F29" s="17">
        <v>216</v>
      </c>
      <c r="G29" s="3">
        <v>5203.7404448067864</v>
      </c>
      <c r="H29" s="3">
        <v>1040.75</v>
      </c>
      <c r="I29" s="3">
        <v>52.037404448067861</v>
      </c>
      <c r="J29" s="18">
        <f>SUM(I29*K6)</f>
        <v>0</v>
      </c>
      <c r="K29" s="20">
        <f>SUM(J29*20)</f>
        <v>0</v>
      </c>
    </row>
    <row r="30" spans="1:11" x14ac:dyDescent="0.25">
      <c r="A30" s="1" t="s">
        <v>53</v>
      </c>
      <c r="B30" s="1" t="s">
        <v>63</v>
      </c>
      <c r="C30" s="1" t="s">
        <v>47</v>
      </c>
      <c r="D30" s="1">
        <v>7</v>
      </c>
      <c r="E30" s="16">
        <v>140</v>
      </c>
      <c r="F30" s="17">
        <v>379.8</v>
      </c>
      <c r="G30" s="3">
        <v>9150.747479567257</v>
      </c>
      <c r="H30" s="3">
        <v>1830.15</v>
      </c>
      <c r="I30" s="3">
        <v>91.507474795672564</v>
      </c>
      <c r="J30" s="18">
        <f>SUM(I30*K6)</f>
        <v>0</v>
      </c>
      <c r="K30" s="20">
        <f>SUM(J30*20)</f>
        <v>0</v>
      </c>
    </row>
    <row r="31" spans="1:11" x14ac:dyDescent="0.25">
      <c r="B31" s="1"/>
      <c r="C31" s="1"/>
      <c r="D31" s="1"/>
      <c r="E31" s="16"/>
      <c r="F31" s="17"/>
      <c r="G31" s="2"/>
      <c r="H31" s="3"/>
      <c r="I31" s="3"/>
      <c r="J31" s="2"/>
      <c r="K31" s="2"/>
    </row>
    <row r="32" spans="1:11" x14ac:dyDescent="0.25">
      <c r="A32" s="11" t="s">
        <v>64</v>
      </c>
      <c r="B32" s="12"/>
      <c r="C32" s="12"/>
      <c r="D32" s="1"/>
      <c r="E32" s="16"/>
      <c r="F32" s="17"/>
      <c r="G32" s="2"/>
      <c r="H32" s="3"/>
      <c r="I32" s="3"/>
      <c r="J32" s="2"/>
      <c r="K32" s="2"/>
    </row>
    <row r="33" spans="1:11" x14ac:dyDescent="0.25">
      <c r="A33" s="13" t="s">
        <v>10</v>
      </c>
      <c r="B33" s="13" t="s">
        <v>11</v>
      </c>
      <c r="C33" s="13" t="s">
        <v>12</v>
      </c>
      <c r="D33" s="13" t="s">
        <v>13</v>
      </c>
      <c r="E33" s="13" t="s">
        <v>14</v>
      </c>
      <c r="F33" s="19" t="s">
        <v>15</v>
      </c>
      <c r="G33" s="14" t="s">
        <v>16</v>
      </c>
      <c r="H33" s="15" t="s">
        <v>17</v>
      </c>
      <c r="I33" s="15" t="s">
        <v>18</v>
      </c>
      <c r="J33" s="14" t="s">
        <v>19</v>
      </c>
      <c r="K33" s="14" t="s">
        <v>20</v>
      </c>
    </row>
    <row r="34" spans="1:11" x14ac:dyDescent="0.25">
      <c r="A34" s="1" t="s">
        <v>21</v>
      </c>
      <c r="B34" s="1" t="s">
        <v>65</v>
      </c>
      <c r="C34" s="1" t="s">
        <v>66</v>
      </c>
      <c r="D34" s="1">
        <v>127</v>
      </c>
      <c r="E34" s="16">
        <f t="shared" ref="E34:E42" si="2">SUM(D34*21)</f>
        <v>2667</v>
      </c>
      <c r="F34" s="17">
        <v>18.059999999999999</v>
      </c>
      <c r="G34" s="3">
        <v>574.1161717705877</v>
      </c>
      <c r="H34" s="3">
        <v>120.56439607182341</v>
      </c>
      <c r="I34" s="3">
        <v>5.7411617177058769</v>
      </c>
      <c r="J34" s="18">
        <f>SUM(I34*K6)</f>
        <v>0</v>
      </c>
      <c r="K34" s="18">
        <f t="shared" ref="K34:K42" si="3">SUM(J34*21)</f>
        <v>0</v>
      </c>
    </row>
    <row r="35" spans="1:11" x14ac:dyDescent="0.25">
      <c r="A35" s="1" t="s">
        <v>24</v>
      </c>
      <c r="B35" s="1" t="s">
        <v>67</v>
      </c>
      <c r="C35" s="1" t="s">
        <v>68</v>
      </c>
      <c r="D35" s="1">
        <v>91</v>
      </c>
      <c r="E35" s="16">
        <f t="shared" si="2"/>
        <v>1911</v>
      </c>
      <c r="F35" s="17">
        <v>23.94</v>
      </c>
      <c r="G35" s="3">
        <v>685.73319664862072</v>
      </c>
      <c r="H35" s="3">
        <v>144.00397129621035</v>
      </c>
      <c r="I35" s="3">
        <v>6.8573319664862069</v>
      </c>
      <c r="J35" s="18">
        <f>SUM(I35*K6)</f>
        <v>0</v>
      </c>
      <c r="K35" s="18">
        <f t="shared" si="3"/>
        <v>0</v>
      </c>
    </row>
    <row r="36" spans="1:11" x14ac:dyDescent="0.25">
      <c r="A36" s="1" t="s">
        <v>27</v>
      </c>
      <c r="B36" s="1" t="s">
        <v>69</v>
      </c>
      <c r="C36" s="1" t="s">
        <v>70</v>
      </c>
      <c r="D36" s="1">
        <v>70</v>
      </c>
      <c r="E36" s="16">
        <f t="shared" si="2"/>
        <v>1470</v>
      </c>
      <c r="F36" s="17">
        <v>35.49</v>
      </c>
      <c r="G36" s="3">
        <v>939.0440636499826</v>
      </c>
      <c r="H36" s="3">
        <v>197.19925336649632</v>
      </c>
      <c r="I36" s="3">
        <v>9.3904406364998252</v>
      </c>
      <c r="J36" s="18">
        <f>SUM(I36*K6)</f>
        <v>0</v>
      </c>
      <c r="K36" s="18">
        <f t="shared" si="3"/>
        <v>0</v>
      </c>
    </row>
    <row r="37" spans="1:11" x14ac:dyDescent="0.25">
      <c r="A37" s="1" t="s">
        <v>30</v>
      </c>
      <c r="B37" s="1" t="s">
        <v>71</v>
      </c>
      <c r="C37" s="1" t="s">
        <v>72</v>
      </c>
      <c r="D37" s="1">
        <v>51</v>
      </c>
      <c r="E37" s="16">
        <f t="shared" si="2"/>
        <v>1071</v>
      </c>
      <c r="F37" s="17">
        <v>47.88</v>
      </c>
      <c r="G37" s="3">
        <v>1273.4864218859609</v>
      </c>
      <c r="H37" s="3">
        <v>267.43214859605177</v>
      </c>
      <c r="I37" s="3">
        <v>12.73486421885961</v>
      </c>
      <c r="J37" s="18">
        <f>SUM(I37*K6)</f>
        <v>0</v>
      </c>
      <c r="K37" s="18">
        <f t="shared" si="3"/>
        <v>0</v>
      </c>
    </row>
    <row r="38" spans="1:11" x14ac:dyDescent="0.25">
      <c r="A38" s="1" t="s">
        <v>33</v>
      </c>
      <c r="B38" s="1" t="s">
        <v>73</v>
      </c>
      <c r="C38" s="1" t="s">
        <v>74</v>
      </c>
      <c r="D38" s="1">
        <v>44</v>
      </c>
      <c r="E38" s="16">
        <f t="shared" si="2"/>
        <v>924</v>
      </c>
      <c r="F38" s="17">
        <v>57.54</v>
      </c>
      <c r="G38" s="3">
        <v>1525.5237756530048</v>
      </c>
      <c r="H38" s="3">
        <v>320.359992887131</v>
      </c>
      <c r="I38" s="3">
        <v>15.255237756530049</v>
      </c>
      <c r="J38" s="18">
        <f>SUM(I38*K6)</f>
        <v>0</v>
      </c>
      <c r="K38" s="18">
        <f t="shared" si="3"/>
        <v>0</v>
      </c>
    </row>
    <row r="39" spans="1:11" x14ac:dyDescent="0.25">
      <c r="A39" s="1" t="s">
        <v>36</v>
      </c>
      <c r="B39" s="1" t="s">
        <v>75</v>
      </c>
      <c r="C39" s="1" t="s">
        <v>76</v>
      </c>
      <c r="D39" s="1">
        <v>29</v>
      </c>
      <c r="E39" s="16">
        <f t="shared" si="2"/>
        <v>609</v>
      </c>
      <c r="F39" s="17">
        <v>77.28</v>
      </c>
      <c r="G39" s="3">
        <v>2055.4533639455954</v>
      </c>
      <c r="H39" s="3">
        <v>431.64520642857502</v>
      </c>
      <c r="I39" s="3">
        <v>20.554533639455954</v>
      </c>
      <c r="J39" s="18">
        <f>SUM(I39*K6)</f>
        <v>0</v>
      </c>
      <c r="K39" s="18">
        <f t="shared" si="3"/>
        <v>0</v>
      </c>
    </row>
    <row r="40" spans="1:11" x14ac:dyDescent="0.25">
      <c r="A40" s="1" t="s">
        <v>39</v>
      </c>
      <c r="B40" s="1" t="s">
        <v>77</v>
      </c>
      <c r="C40" s="1" t="s">
        <v>78</v>
      </c>
      <c r="D40" s="1">
        <v>20</v>
      </c>
      <c r="E40" s="16">
        <f t="shared" si="2"/>
        <v>420</v>
      </c>
      <c r="F40" s="17">
        <v>122.85</v>
      </c>
      <c r="G40" s="3">
        <v>3252.8124340964469</v>
      </c>
      <c r="H40" s="3">
        <v>683.09061116025384</v>
      </c>
      <c r="I40" s="3">
        <v>32.528124340964467</v>
      </c>
      <c r="J40" s="18">
        <f>SUM(I40*K6)</f>
        <v>0</v>
      </c>
      <c r="K40" s="18">
        <f t="shared" si="3"/>
        <v>0</v>
      </c>
    </row>
    <row r="41" spans="1:11" x14ac:dyDescent="0.25">
      <c r="A41" s="1" t="s">
        <v>42</v>
      </c>
      <c r="B41" s="1" t="s">
        <v>79</v>
      </c>
      <c r="C41" s="1" t="s">
        <v>80</v>
      </c>
      <c r="D41" s="1">
        <v>13</v>
      </c>
      <c r="E41" s="16">
        <f t="shared" si="2"/>
        <v>273</v>
      </c>
      <c r="F41" s="17">
        <v>161.28</v>
      </c>
      <c r="G41" s="3">
        <v>4260.2057869454611</v>
      </c>
      <c r="H41" s="3">
        <v>894.64321525854689</v>
      </c>
      <c r="I41" s="3">
        <v>42.602057869454612</v>
      </c>
      <c r="J41" s="18">
        <f>SUM(I41*K6)</f>
        <v>0</v>
      </c>
      <c r="K41" s="18">
        <f t="shared" si="3"/>
        <v>0</v>
      </c>
    </row>
    <row r="42" spans="1:11" x14ac:dyDescent="0.25">
      <c r="A42" s="1" t="s">
        <v>48</v>
      </c>
      <c r="B42" s="1" t="s">
        <v>81</v>
      </c>
      <c r="C42" s="1" t="s">
        <v>82</v>
      </c>
      <c r="D42" s="1">
        <v>10</v>
      </c>
      <c r="E42" s="16">
        <f t="shared" si="2"/>
        <v>210</v>
      </c>
      <c r="F42" s="17">
        <v>229.32</v>
      </c>
      <c r="G42" s="3">
        <v>6084.5841321439721</v>
      </c>
      <c r="H42" s="3">
        <v>1277.7626677502342</v>
      </c>
      <c r="I42" s="3">
        <v>60.845841321439721</v>
      </c>
      <c r="J42" s="18">
        <f>SUM(I42*K6)</f>
        <v>0</v>
      </c>
      <c r="K42" s="18">
        <f t="shared" si="3"/>
        <v>0</v>
      </c>
    </row>
    <row r="43" spans="1:11" x14ac:dyDescent="0.25">
      <c r="B43" s="1"/>
      <c r="C43" s="1"/>
      <c r="D43" s="1"/>
      <c r="E43" s="1"/>
      <c r="F43" s="17"/>
      <c r="G43" s="2"/>
      <c r="H43" s="3"/>
      <c r="I43" s="3"/>
      <c r="J43" s="2"/>
      <c r="K43" s="2"/>
    </row>
    <row r="44" spans="1:11" x14ac:dyDescent="0.25">
      <c r="A44" s="11" t="s">
        <v>83</v>
      </c>
      <c r="B44" s="12"/>
      <c r="C44" s="12"/>
      <c r="D44" s="1"/>
      <c r="E44" s="1"/>
      <c r="F44" s="17"/>
      <c r="G44" s="2"/>
      <c r="H44" s="3"/>
      <c r="I44" s="3"/>
      <c r="J44" s="2"/>
      <c r="K44" s="2"/>
    </row>
    <row r="45" spans="1:11" x14ac:dyDescent="0.25">
      <c r="A45" s="13" t="s">
        <v>10</v>
      </c>
      <c r="B45" s="13" t="s">
        <v>11</v>
      </c>
      <c r="C45" s="13" t="s">
        <v>12</v>
      </c>
      <c r="D45" s="13" t="s">
        <v>13</v>
      </c>
      <c r="E45" s="13" t="s">
        <v>14</v>
      </c>
      <c r="F45" s="19" t="s">
        <v>15</v>
      </c>
      <c r="G45" s="14" t="s">
        <v>16</v>
      </c>
      <c r="H45" s="15" t="s">
        <v>17</v>
      </c>
      <c r="I45" s="15" t="s">
        <v>18</v>
      </c>
      <c r="J45" s="14" t="s">
        <v>19</v>
      </c>
      <c r="K45" s="14" t="s">
        <v>20</v>
      </c>
    </row>
    <row r="46" spans="1:11" x14ac:dyDescent="0.25">
      <c r="A46" s="1" t="s">
        <v>21</v>
      </c>
      <c r="B46" s="1" t="s">
        <v>84</v>
      </c>
      <c r="C46" s="1" t="s">
        <v>85</v>
      </c>
      <c r="D46" s="1">
        <v>127</v>
      </c>
      <c r="E46" s="16">
        <f t="shared" ref="E46:E54" si="4">SUM(D46*10)</f>
        <v>1270</v>
      </c>
      <c r="F46" s="17">
        <v>8.5</v>
      </c>
      <c r="G46" s="3">
        <v>579.22969041849797</v>
      </c>
      <c r="H46" s="3">
        <v>57.922969041849797</v>
      </c>
      <c r="I46" s="3">
        <v>5.7922969041849797</v>
      </c>
      <c r="J46" s="18">
        <f>SUM(I46*K6)</f>
        <v>0</v>
      </c>
      <c r="K46" s="18">
        <f t="shared" ref="K46:K54" si="5">SUM(J46*10)</f>
        <v>0</v>
      </c>
    </row>
    <row r="47" spans="1:11" x14ac:dyDescent="0.25">
      <c r="A47" s="1" t="s">
        <v>24</v>
      </c>
      <c r="B47" s="1" t="s">
        <v>86</v>
      </c>
      <c r="C47" s="1" t="s">
        <v>87</v>
      </c>
      <c r="D47" s="1">
        <v>91</v>
      </c>
      <c r="E47" s="16">
        <f t="shared" si="4"/>
        <v>910</v>
      </c>
      <c r="F47" s="17">
        <v>11.3</v>
      </c>
      <c r="G47" s="3">
        <v>692.75038000682332</v>
      </c>
      <c r="H47" s="3">
        <v>69.275038000682343</v>
      </c>
      <c r="I47" s="3">
        <v>6.9275038000682336</v>
      </c>
      <c r="J47" s="18">
        <f>SUM(I47*K6)</f>
        <v>0</v>
      </c>
      <c r="K47" s="18">
        <f t="shared" si="5"/>
        <v>0</v>
      </c>
    </row>
    <row r="48" spans="1:11" x14ac:dyDescent="0.25">
      <c r="A48" s="1" t="s">
        <v>27</v>
      </c>
      <c r="B48" s="1" t="s">
        <v>88</v>
      </c>
      <c r="C48" s="1" t="s">
        <v>89</v>
      </c>
      <c r="D48" s="1">
        <v>70</v>
      </c>
      <c r="E48" s="16">
        <f t="shared" si="4"/>
        <v>700</v>
      </c>
      <c r="F48" s="17">
        <v>16.8</v>
      </c>
      <c r="G48" s="3">
        <v>949.8182592964082</v>
      </c>
      <c r="H48" s="3">
        <v>94.98182592964082</v>
      </c>
      <c r="I48" s="3">
        <v>9.4981825929640813</v>
      </c>
      <c r="J48" s="18">
        <f>SUM(I48*K6)</f>
        <v>0</v>
      </c>
      <c r="K48" s="18">
        <f t="shared" si="5"/>
        <v>0</v>
      </c>
    </row>
    <row r="49" spans="1:11" x14ac:dyDescent="0.25">
      <c r="A49" s="1" t="s">
        <v>30</v>
      </c>
      <c r="B49" s="1" t="s">
        <v>90</v>
      </c>
      <c r="C49" s="1" t="s">
        <v>91</v>
      </c>
      <c r="D49" s="1">
        <v>51</v>
      </c>
      <c r="E49" s="16">
        <f t="shared" si="4"/>
        <v>510</v>
      </c>
      <c r="F49" s="17">
        <v>22.7</v>
      </c>
      <c r="G49" s="3">
        <v>1283.4516426846135</v>
      </c>
      <c r="H49" s="3">
        <v>128.34516426846133</v>
      </c>
      <c r="I49" s="3">
        <v>12.834516426846134</v>
      </c>
      <c r="J49" s="18">
        <f>SUM(I49*K6)</f>
        <v>0</v>
      </c>
      <c r="K49" s="18">
        <f t="shared" si="5"/>
        <v>0</v>
      </c>
    </row>
    <row r="50" spans="1:11" x14ac:dyDescent="0.25">
      <c r="A50" s="1" t="s">
        <v>33</v>
      </c>
      <c r="B50" s="1" t="s">
        <v>92</v>
      </c>
      <c r="C50" s="1" t="s">
        <v>93</v>
      </c>
      <c r="D50" s="1">
        <v>44</v>
      </c>
      <c r="E50" s="16">
        <f t="shared" si="4"/>
        <v>440</v>
      </c>
      <c r="F50" s="17">
        <v>27.2</v>
      </c>
      <c r="G50" s="3">
        <v>1519.2461617991271</v>
      </c>
      <c r="H50" s="3">
        <v>151.9246161799127</v>
      </c>
      <c r="I50" s="3">
        <v>15.19246161799127</v>
      </c>
      <c r="J50" s="18">
        <f>SUM(I50*K6)</f>
        <v>0</v>
      </c>
      <c r="K50" s="18">
        <f t="shared" si="5"/>
        <v>0</v>
      </c>
    </row>
    <row r="51" spans="1:11" x14ac:dyDescent="0.25">
      <c r="A51" s="1" t="s">
        <v>36</v>
      </c>
      <c r="B51" s="1" t="s">
        <v>94</v>
      </c>
      <c r="C51" s="1" t="s">
        <v>95</v>
      </c>
      <c r="D51" s="1">
        <v>29</v>
      </c>
      <c r="E51" s="16">
        <f t="shared" si="4"/>
        <v>290</v>
      </c>
      <c r="F51" s="17">
        <v>36.6</v>
      </c>
      <c r="G51" s="3">
        <v>2055.1866207924645</v>
      </c>
      <c r="H51" s="3">
        <v>205.51866207924647</v>
      </c>
      <c r="I51" s="3">
        <v>20.551866207924647</v>
      </c>
      <c r="J51" s="18">
        <f>SUM(I51*K6)</f>
        <v>0</v>
      </c>
      <c r="K51" s="18">
        <f t="shared" si="5"/>
        <v>0</v>
      </c>
    </row>
    <row r="52" spans="1:11" x14ac:dyDescent="0.25">
      <c r="A52" s="1" t="s">
        <v>39</v>
      </c>
      <c r="B52" s="1" t="s">
        <v>96</v>
      </c>
      <c r="C52" s="1" t="s">
        <v>97</v>
      </c>
      <c r="D52" s="1">
        <v>20</v>
      </c>
      <c r="E52" s="16">
        <f t="shared" si="4"/>
        <v>200</v>
      </c>
      <c r="F52" s="17">
        <v>58</v>
      </c>
      <c r="G52" s="3">
        <v>3274.3926005357598</v>
      </c>
      <c r="H52" s="3">
        <v>327.43926005357599</v>
      </c>
      <c r="I52" s="3">
        <v>32.743926005357601</v>
      </c>
      <c r="J52" s="18">
        <f>SUM(I52*K6)</f>
        <v>0</v>
      </c>
      <c r="K52" s="18">
        <f t="shared" si="5"/>
        <v>0</v>
      </c>
    </row>
    <row r="53" spans="1:11" x14ac:dyDescent="0.25">
      <c r="A53" s="1" t="s">
        <v>42</v>
      </c>
      <c r="B53" s="1" t="s">
        <v>98</v>
      </c>
      <c r="C53" s="1" t="s">
        <v>99</v>
      </c>
      <c r="D53" s="1">
        <v>13</v>
      </c>
      <c r="E53" s="16">
        <f t="shared" si="4"/>
        <v>130</v>
      </c>
      <c r="F53" s="17">
        <v>75.8</v>
      </c>
      <c r="G53" s="3">
        <v>4285.4245696187882</v>
      </c>
      <c r="H53" s="3">
        <v>428.54245696187883</v>
      </c>
      <c r="I53" s="3">
        <v>42.854245696187881</v>
      </c>
      <c r="J53" s="18">
        <f>SUM(I53*K6)</f>
        <v>0</v>
      </c>
      <c r="K53" s="18">
        <f t="shared" si="5"/>
        <v>0</v>
      </c>
    </row>
    <row r="54" spans="1:11" x14ac:dyDescent="0.25">
      <c r="A54" s="1" t="s">
        <v>48</v>
      </c>
      <c r="B54" s="1" t="s">
        <v>100</v>
      </c>
      <c r="C54" s="1" t="s">
        <v>101</v>
      </c>
      <c r="D54" s="1">
        <v>10</v>
      </c>
      <c r="E54" s="16">
        <f t="shared" si="4"/>
        <v>100</v>
      </c>
      <c r="F54" s="17">
        <v>108</v>
      </c>
      <c r="G54" s="3">
        <v>6050.305125961936</v>
      </c>
      <c r="H54" s="3">
        <v>605.0305125961936</v>
      </c>
      <c r="I54" s="3">
        <v>60.503051259619362</v>
      </c>
      <c r="J54" s="18">
        <f>SUM(I54*K6)</f>
        <v>0</v>
      </c>
      <c r="K54" s="18">
        <f t="shared" si="5"/>
        <v>0</v>
      </c>
    </row>
    <row r="55" spans="1:11" x14ac:dyDescent="0.25">
      <c r="B55" s="1"/>
      <c r="C55" s="1"/>
      <c r="D55" s="1"/>
      <c r="E55" s="1"/>
      <c r="F55" s="17"/>
      <c r="G55" s="2"/>
      <c r="H55" s="3"/>
      <c r="I55" s="3"/>
      <c r="J55" s="2"/>
      <c r="K55" s="2"/>
    </row>
    <row r="56" spans="1:11" x14ac:dyDescent="0.25">
      <c r="A56" s="11" t="s">
        <v>102</v>
      </c>
      <c r="B56" s="12"/>
      <c r="C56" s="12"/>
      <c r="D56" s="1"/>
      <c r="E56" s="1"/>
      <c r="F56" s="17"/>
      <c r="G56" s="2"/>
      <c r="H56" s="3"/>
      <c r="I56" s="3"/>
      <c r="J56" s="2"/>
      <c r="K56" s="2"/>
    </row>
    <row r="57" spans="1:11" x14ac:dyDescent="0.25">
      <c r="A57" s="13" t="s">
        <v>10</v>
      </c>
      <c r="B57" s="13" t="s">
        <v>11</v>
      </c>
      <c r="C57" s="13" t="s">
        <v>12</v>
      </c>
      <c r="D57" s="13" t="s">
        <v>13</v>
      </c>
      <c r="E57" s="13" t="s">
        <v>14</v>
      </c>
      <c r="F57" s="19" t="s">
        <v>15</v>
      </c>
      <c r="G57" s="14" t="s">
        <v>16</v>
      </c>
      <c r="H57" s="15" t="s">
        <v>17</v>
      </c>
      <c r="I57" s="15" t="s">
        <v>18</v>
      </c>
      <c r="J57" s="14" t="s">
        <v>19</v>
      </c>
      <c r="K57" s="14" t="s">
        <v>20</v>
      </c>
    </row>
    <row r="58" spans="1:11" x14ac:dyDescent="0.25">
      <c r="A58" s="1" t="s">
        <v>21</v>
      </c>
      <c r="B58" s="1" t="s">
        <v>103</v>
      </c>
      <c r="C58" s="1" t="s">
        <v>47</v>
      </c>
      <c r="D58" s="1">
        <v>91</v>
      </c>
      <c r="E58" s="16">
        <f t="shared" ref="E58:E66" si="6">SUM(D58*21)</f>
        <v>1911</v>
      </c>
      <c r="F58" s="17">
        <v>22.89</v>
      </c>
      <c r="G58" s="3">
        <v>743.52253735812167</v>
      </c>
      <c r="H58" s="3">
        <v>156.13973284520554</v>
      </c>
      <c r="I58" s="3">
        <v>7.4352253735812166</v>
      </c>
      <c r="J58" s="18">
        <f>SUM(I58*K6)</f>
        <v>0</v>
      </c>
      <c r="K58" s="18">
        <f t="shared" ref="K58:K66" si="7">SUM(J58*21)</f>
        <v>0</v>
      </c>
    </row>
    <row r="59" spans="1:11" x14ac:dyDescent="0.25">
      <c r="A59" s="1" t="s">
        <v>24</v>
      </c>
      <c r="B59" s="1" t="s">
        <v>104</v>
      </c>
      <c r="C59" s="1" t="s">
        <v>47</v>
      </c>
      <c r="D59" s="1">
        <v>79</v>
      </c>
      <c r="E59" s="16">
        <f t="shared" si="6"/>
        <v>1659</v>
      </c>
      <c r="F59" s="17">
        <v>31.08</v>
      </c>
      <c r="G59" s="3">
        <v>892.03577602283315</v>
      </c>
      <c r="H59" s="3">
        <v>187.32751296479495</v>
      </c>
      <c r="I59" s="3">
        <v>8.920357760228331</v>
      </c>
      <c r="J59" s="18">
        <f>SUM(I59*K6)</f>
        <v>0</v>
      </c>
      <c r="K59" s="18">
        <f t="shared" si="7"/>
        <v>0</v>
      </c>
    </row>
    <row r="60" spans="1:11" x14ac:dyDescent="0.25">
      <c r="A60" s="1" t="s">
        <v>27</v>
      </c>
      <c r="B60" s="1" t="s">
        <v>105</v>
      </c>
      <c r="C60" s="1" t="s">
        <v>47</v>
      </c>
      <c r="D60" s="1">
        <v>44</v>
      </c>
      <c r="E60" s="16">
        <f t="shared" si="6"/>
        <v>924</v>
      </c>
      <c r="F60" s="17">
        <v>45.57</v>
      </c>
      <c r="G60" s="3">
        <v>1211.9987479355311</v>
      </c>
      <c r="H60" s="3">
        <v>254.51973706646154</v>
      </c>
      <c r="I60" s="3">
        <v>12.119987479355311</v>
      </c>
      <c r="J60" s="18">
        <f>SUM(I60*K6)</f>
        <v>0</v>
      </c>
      <c r="K60" s="18">
        <f t="shared" si="7"/>
        <v>0</v>
      </c>
    </row>
    <row r="61" spans="1:11" x14ac:dyDescent="0.25">
      <c r="A61" s="1" t="s">
        <v>30</v>
      </c>
      <c r="B61" s="1" t="s">
        <v>106</v>
      </c>
      <c r="C61" s="1" t="s">
        <v>47</v>
      </c>
      <c r="D61" s="1">
        <v>34</v>
      </c>
      <c r="E61" s="16">
        <f t="shared" si="6"/>
        <v>714</v>
      </c>
      <c r="F61" s="17">
        <v>63</v>
      </c>
      <c r="G61" s="3">
        <v>1675.6395502110527</v>
      </c>
      <c r="H61" s="3">
        <v>351.88430554432102</v>
      </c>
      <c r="I61" s="3">
        <v>16.756395502110525</v>
      </c>
      <c r="J61" s="18">
        <f>SUM(I61*K6)</f>
        <v>0</v>
      </c>
      <c r="K61" s="18">
        <f t="shared" si="7"/>
        <v>0</v>
      </c>
    </row>
    <row r="62" spans="1:11" x14ac:dyDescent="0.25">
      <c r="A62" s="1" t="s">
        <v>33</v>
      </c>
      <c r="B62" s="1" t="s">
        <v>107</v>
      </c>
      <c r="C62" s="1" t="s">
        <v>47</v>
      </c>
      <c r="D62" s="1">
        <v>29</v>
      </c>
      <c r="E62" s="16">
        <f t="shared" si="6"/>
        <v>609</v>
      </c>
      <c r="F62" s="17">
        <v>76.23</v>
      </c>
      <c r="G62" s="3">
        <v>2027.5110344297125</v>
      </c>
      <c r="H62" s="3">
        <v>425.77731723023965</v>
      </c>
      <c r="I62" s="3">
        <v>20.275110344297126</v>
      </c>
      <c r="J62" s="18">
        <f>SUM(I62*K6)</f>
        <v>0</v>
      </c>
      <c r="K62" s="18">
        <f t="shared" si="7"/>
        <v>0</v>
      </c>
    </row>
    <row r="63" spans="1:11" x14ac:dyDescent="0.25">
      <c r="A63" s="1" t="s">
        <v>36</v>
      </c>
      <c r="B63" s="1" t="s">
        <v>108</v>
      </c>
      <c r="C63" s="1" t="s">
        <v>47</v>
      </c>
      <c r="D63" s="1">
        <v>24</v>
      </c>
      <c r="E63" s="16">
        <f t="shared" si="6"/>
        <v>504</v>
      </c>
      <c r="F63" s="17">
        <v>105.63</v>
      </c>
      <c r="G63" s="3">
        <v>2939.1788122198723</v>
      </c>
      <c r="H63" s="3">
        <v>617.22755056617314</v>
      </c>
      <c r="I63" s="3">
        <v>29.391788122198722</v>
      </c>
      <c r="J63" s="18">
        <f>SUM(I63*K6)</f>
        <v>0</v>
      </c>
      <c r="K63" s="18">
        <f t="shared" si="7"/>
        <v>0</v>
      </c>
    </row>
    <row r="64" spans="1:11" x14ac:dyDescent="0.25">
      <c r="A64" s="1" t="s">
        <v>39</v>
      </c>
      <c r="B64" s="1" t="s">
        <v>109</v>
      </c>
      <c r="C64" s="1" t="s">
        <v>47</v>
      </c>
      <c r="D64" s="1">
        <v>18</v>
      </c>
      <c r="E64" s="16">
        <f t="shared" si="6"/>
        <v>378</v>
      </c>
      <c r="F64" s="17">
        <v>161.07</v>
      </c>
      <c r="G64" s="3">
        <v>4137.4817190311915</v>
      </c>
      <c r="H64" s="3">
        <v>868.8711609965502</v>
      </c>
      <c r="I64" s="3">
        <v>41.374817190311916</v>
      </c>
      <c r="J64" s="18">
        <f>SUM(I64*K6)</f>
        <v>0</v>
      </c>
      <c r="K64" s="18">
        <f t="shared" si="7"/>
        <v>0</v>
      </c>
    </row>
    <row r="65" spans="1:11" x14ac:dyDescent="0.25">
      <c r="A65" s="1" t="s">
        <v>42</v>
      </c>
      <c r="B65" s="1" t="s">
        <v>110</v>
      </c>
      <c r="C65" s="1" t="s">
        <v>47</v>
      </c>
      <c r="D65" s="1">
        <v>14</v>
      </c>
      <c r="E65" s="16">
        <f t="shared" si="6"/>
        <v>294</v>
      </c>
      <c r="F65" s="17">
        <v>215.46</v>
      </c>
      <c r="G65" s="3">
        <v>5541.8358597809829</v>
      </c>
      <c r="H65" s="3">
        <v>1163.7855305540063</v>
      </c>
      <c r="I65" s="3">
        <v>55.418358597809828</v>
      </c>
      <c r="J65" s="18">
        <f>SUM(I65*K6)</f>
        <v>0</v>
      </c>
      <c r="K65" s="18">
        <f t="shared" si="7"/>
        <v>0</v>
      </c>
    </row>
    <row r="66" spans="1:11" x14ac:dyDescent="0.25">
      <c r="A66" s="1" t="s">
        <v>48</v>
      </c>
      <c r="B66" s="1" t="s">
        <v>111</v>
      </c>
      <c r="C66" s="1" t="s">
        <v>47</v>
      </c>
      <c r="D66" s="1">
        <v>10</v>
      </c>
      <c r="E66" s="16">
        <f t="shared" si="6"/>
        <v>210</v>
      </c>
      <c r="F66" s="17">
        <v>315</v>
      </c>
      <c r="G66" s="3">
        <v>8099.2906783488315</v>
      </c>
      <c r="H66" s="3">
        <v>1700.8510424532544</v>
      </c>
      <c r="I66" s="3">
        <v>80.992906783488309</v>
      </c>
      <c r="J66" s="18">
        <f>SUM(I66*K6)</f>
        <v>0</v>
      </c>
      <c r="K66" s="18">
        <f t="shared" si="7"/>
        <v>0</v>
      </c>
    </row>
    <row r="67" spans="1:11" x14ac:dyDescent="0.25">
      <c r="A67" s="1"/>
      <c r="B67" s="1"/>
      <c r="C67" s="1"/>
      <c r="D67" s="1"/>
      <c r="E67" s="16"/>
      <c r="F67" s="17"/>
      <c r="G67" s="2"/>
      <c r="H67" s="3"/>
      <c r="I67" s="3"/>
      <c r="J67" s="2"/>
      <c r="K67" s="2"/>
    </row>
    <row r="68" spans="1:11" x14ac:dyDescent="0.25">
      <c r="A68" s="11" t="s">
        <v>112</v>
      </c>
      <c r="B68" s="12"/>
      <c r="C68" s="12"/>
      <c r="D68" s="1"/>
      <c r="E68" s="16"/>
      <c r="F68" s="17"/>
      <c r="G68" s="2"/>
      <c r="H68" s="3"/>
      <c r="I68" s="3"/>
      <c r="J68" s="3"/>
      <c r="K68" s="2"/>
    </row>
    <row r="69" spans="1:11" x14ac:dyDescent="0.25">
      <c r="A69" s="13" t="s">
        <v>10</v>
      </c>
      <c r="B69" s="13" t="s">
        <v>11</v>
      </c>
      <c r="C69" s="13" t="s">
        <v>12</v>
      </c>
      <c r="D69" s="13" t="s">
        <v>13</v>
      </c>
      <c r="E69" s="13" t="s">
        <v>14</v>
      </c>
      <c r="F69" s="19" t="s">
        <v>15</v>
      </c>
      <c r="G69" s="14" t="s">
        <v>16</v>
      </c>
      <c r="H69" s="15" t="s">
        <v>17</v>
      </c>
      <c r="I69" s="15" t="s">
        <v>18</v>
      </c>
      <c r="J69" s="14" t="s">
        <v>19</v>
      </c>
      <c r="K69" s="14" t="s">
        <v>20</v>
      </c>
    </row>
    <row r="70" spans="1:11" x14ac:dyDescent="0.25">
      <c r="A70" s="1" t="s">
        <v>39</v>
      </c>
      <c r="B70" s="1" t="s">
        <v>113</v>
      </c>
      <c r="C70" s="1" t="s">
        <v>47</v>
      </c>
      <c r="D70" s="1">
        <v>20</v>
      </c>
      <c r="E70" s="16">
        <f t="shared" ref="E70:E75" si="8">SUM(D70*21)</f>
        <v>420</v>
      </c>
      <c r="F70" s="17">
        <v>121.8</v>
      </c>
      <c r="G70" s="3">
        <v>2806.5575275087276</v>
      </c>
      <c r="H70" s="3">
        <v>589.37708077683283</v>
      </c>
      <c r="I70" s="3">
        <v>28.065575275087276</v>
      </c>
      <c r="J70" s="18">
        <f>SUM(I70*K6)</f>
        <v>0</v>
      </c>
      <c r="K70" s="18">
        <f t="shared" ref="K70:K75" si="9">SUM(J70*21)</f>
        <v>0</v>
      </c>
    </row>
    <row r="71" spans="1:11" x14ac:dyDescent="0.25">
      <c r="A71" s="1" t="s">
        <v>42</v>
      </c>
      <c r="B71" s="1" t="s">
        <v>114</v>
      </c>
      <c r="C71" s="1" t="s">
        <v>47</v>
      </c>
      <c r="D71" s="1">
        <v>13</v>
      </c>
      <c r="E71" s="16">
        <f t="shared" si="8"/>
        <v>273</v>
      </c>
      <c r="F71" s="17">
        <v>159.18</v>
      </c>
      <c r="G71" s="3">
        <v>3670.1764644024734</v>
      </c>
      <c r="H71" s="3">
        <v>770.7370575245194</v>
      </c>
      <c r="I71" s="3">
        <v>36.701764644024735</v>
      </c>
      <c r="J71" s="18">
        <f>SUM(I71*K6)</f>
        <v>0</v>
      </c>
      <c r="K71" s="18">
        <f t="shared" si="9"/>
        <v>0</v>
      </c>
    </row>
    <row r="72" spans="1:11" x14ac:dyDescent="0.25">
      <c r="A72" s="1" t="s">
        <v>48</v>
      </c>
      <c r="B72" s="1" t="s">
        <v>115</v>
      </c>
      <c r="C72" s="1" t="s">
        <v>47</v>
      </c>
      <c r="D72" s="1">
        <v>10</v>
      </c>
      <c r="E72" s="16">
        <f t="shared" si="8"/>
        <v>210</v>
      </c>
      <c r="F72" s="17">
        <v>226.8</v>
      </c>
      <c r="G72" s="3">
        <v>5227.4638218849077</v>
      </c>
      <c r="H72" s="3">
        <v>1097.7674025958306</v>
      </c>
      <c r="I72" s="3">
        <v>52.274638218849077</v>
      </c>
      <c r="J72" s="18">
        <f>SUM(I72*K6)</f>
        <v>0</v>
      </c>
      <c r="K72" s="18">
        <f t="shared" si="9"/>
        <v>0</v>
      </c>
    </row>
    <row r="73" spans="1:11" x14ac:dyDescent="0.25">
      <c r="A73" s="1" t="s">
        <v>51</v>
      </c>
      <c r="B73" s="1" t="s">
        <v>116</v>
      </c>
      <c r="C73" s="1" t="s">
        <v>47</v>
      </c>
      <c r="D73" s="1">
        <v>7</v>
      </c>
      <c r="E73" s="16">
        <f t="shared" si="8"/>
        <v>147</v>
      </c>
      <c r="F73" s="17">
        <v>307.23</v>
      </c>
      <c r="G73" s="3">
        <v>7081.7108384012608</v>
      </c>
      <c r="H73" s="3">
        <v>1487.1592760642648</v>
      </c>
      <c r="I73" s="3">
        <v>70.817108384012613</v>
      </c>
      <c r="J73" s="18">
        <f>SUM(I73*K6)</f>
        <v>0</v>
      </c>
      <c r="K73" s="18">
        <f t="shared" si="9"/>
        <v>0</v>
      </c>
    </row>
    <row r="74" spans="1:11" x14ac:dyDescent="0.25">
      <c r="A74" s="1" t="s">
        <v>53</v>
      </c>
      <c r="B74" s="1" t="s">
        <v>117</v>
      </c>
      <c r="C74" s="1" t="s">
        <v>47</v>
      </c>
      <c r="D74" s="1">
        <v>7</v>
      </c>
      <c r="E74" s="16">
        <f t="shared" si="8"/>
        <v>147</v>
      </c>
      <c r="F74" s="17">
        <v>398.79</v>
      </c>
      <c r="G74" s="3">
        <v>9192.4458033700848</v>
      </c>
      <c r="H74" s="3">
        <v>1930.4136187077177</v>
      </c>
      <c r="I74" s="3">
        <v>91.924458033700844</v>
      </c>
      <c r="J74" s="18">
        <f>SUM(I74*K6)</f>
        <v>0</v>
      </c>
      <c r="K74" s="18">
        <f t="shared" si="9"/>
        <v>0</v>
      </c>
    </row>
    <row r="75" spans="1:11" x14ac:dyDescent="0.25">
      <c r="A75" s="1" t="s">
        <v>55</v>
      </c>
      <c r="B75" s="1" t="s">
        <v>118</v>
      </c>
      <c r="C75" s="1" t="s">
        <v>47</v>
      </c>
      <c r="D75" s="1">
        <v>5</v>
      </c>
      <c r="E75" s="16">
        <f t="shared" si="8"/>
        <v>105</v>
      </c>
      <c r="F75" s="17">
        <v>600.17999999999995</v>
      </c>
      <c r="G75" s="3">
        <v>14652.92638648283</v>
      </c>
      <c r="H75" s="3">
        <v>3077.1145411613943</v>
      </c>
      <c r="I75" s="3">
        <v>146.52926386482829</v>
      </c>
      <c r="J75" s="18">
        <f>SUM(I75*K6)</f>
        <v>0</v>
      </c>
      <c r="K75" s="18">
        <f t="shared" si="9"/>
        <v>0</v>
      </c>
    </row>
    <row r="76" spans="1:11" x14ac:dyDescent="0.25">
      <c r="A76" s="1"/>
      <c r="B76" s="1"/>
      <c r="C76" s="1"/>
      <c r="D76" s="1"/>
      <c r="E76" s="16"/>
      <c r="F76" s="17"/>
      <c r="G76" s="2"/>
      <c r="H76" s="3"/>
      <c r="I76" s="3"/>
      <c r="J76" s="2"/>
      <c r="K76" s="2"/>
    </row>
    <row r="77" spans="1:11" x14ac:dyDescent="0.25">
      <c r="B77" s="1"/>
      <c r="C77" s="1"/>
      <c r="D77" s="1"/>
      <c r="E77" s="1"/>
      <c r="F77" s="17"/>
      <c r="G77" s="2"/>
      <c r="H77" s="3"/>
      <c r="I77" s="3"/>
      <c r="J77" s="2"/>
      <c r="K77" s="2"/>
    </row>
    <row r="78" spans="1:11" x14ac:dyDescent="0.25">
      <c r="A78" s="21" t="s">
        <v>119</v>
      </c>
      <c r="B78" s="22"/>
      <c r="C78" s="22"/>
      <c r="D78" s="1"/>
      <c r="E78" s="1"/>
      <c r="F78" s="17"/>
      <c r="G78" s="2"/>
      <c r="H78" s="3"/>
      <c r="I78" s="3"/>
      <c r="J78" s="2"/>
      <c r="K78" s="2"/>
    </row>
    <row r="79" spans="1:11" x14ac:dyDescent="0.25">
      <c r="A79" s="13" t="s">
        <v>10</v>
      </c>
      <c r="B79" s="13" t="s">
        <v>11</v>
      </c>
      <c r="C79" s="13" t="s">
        <v>12</v>
      </c>
      <c r="D79" s="13" t="s">
        <v>13</v>
      </c>
      <c r="E79" s="13" t="s">
        <v>14</v>
      </c>
      <c r="F79" s="19" t="s">
        <v>15</v>
      </c>
      <c r="G79" s="14" t="s">
        <v>16</v>
      </c>
      <c r="H79" s="15" t="s">
        <v>17</v>
      </c>
      <c r="I79" s="15" t="s">
        <v>18</v>
      </c>
      <c r="J79" s="14" t="s">
        <v>19</v>
      </c>
      <c r="K79" s="14" t="s">
        <v>20</v>
      </c>
    </row>
    <row r="80" spans="1:11" x14ac:dyDescent="0.25">
      <c r="A80" s="1" t="s">
        <v>21</v>
      </c>
      <c r="B80" s="1" t="s">
        <v>120</v>
      </c>
      <c r="C80" s="1" t="s">
        <v>121</v>
      </c>
      <c r="D80" s="1">
        <v>127</v>
      </c>
      <c r="E80" s="16">
        <f t="shared" ref="E80:E91" si="10">SUM(D80*21)</f>
        <v>2667</v>
      </c>
      <c r="F80" s="17">
        <v>17.850000000000001</v>
      </c>
      <c r="G80" s="3">
        <v>769.70195279221707</v>
      </c>
      <c r="H80" s="3">
        <v>161.63741008636558</v>
      </c>
      <c r="I80" s="3">
        <v>7.6970195279221709</v>
      </c>
      <c r="J80" s="18">
        <f>SUM(I80*K6)</f>
        <v>0</v>
      </c>
      <c r="K80" s="18">
        <f t="shared" ref="K80:K91" si="11">SUM(J80*21)</f>
        <v>0</v>
      </c>
    </row>
    <row r="81" spans="1:11" x14ac:dyDescent="0.25">
      <c r="A81" s="1" t="s">
        <v>24</v>
      </c>
      <c r="B81" s="1" t="s">
        <v>122</v>
      </c>
      <c r="C81" s="1" t="s">
        <v>123</v>
      </c>
      <c r="D81" s="1">
        <v>91</v>
      </c>
      <c r="E81" s="16">
        <f t="shared" si="10"/>
        <v>1911</v>
      </c>
      <c r="F81" s="17">
        <v>23.73</v>
      </c>
      <c r="G81" s="3">
        <v>945.94073956500404</v>
      </c>
      <c r="H81" s="3">
        <v>198.64755530865082</v>
      </c>
      <c r="I81" s="3">
        <v>9.4594073956500395</v>
      </c>
      <c r="J81" s="18">
        <f>SUM(I81*K6)</f>
        <v>0</v>
      </c>
      <c r="K81" s="18">
        <f t="shared" si="11"/>
        <v>0</v>
      </c>
    </row>
    <row r="82" spans="1:11" x14ac:dyDescent="0.25">
      <c r="A82" s="1" t="s">
        <v>27</v>
      </c>
      <c r="B82" s="1" t="s">
        <v>124</v>
      </c>
      <c r="C82" s="1" t="s">
        <v>125</v>
      </c>
      <c r="D82" s="1">
        <v>70</v>
      </c>
      <c r="E82" s="16">
        <f t="shared" si="10"/>
        <v>1470</v>
      </c>
      <c r="F82" s="17">
        <v>35.28</v>
      </c>
      <c r="G82" s="3">
        <v>1341.8272412866274</v>
      </c>
      <c r="H82" s="3">
        <v>281.78372067019177</v>
      </c>
      <c r="I82" s="3">
        <v>13.418272412866274</v>
      </c>
      <c r="J82" s="18">
        <f>SUM(I82*K6)</f>
        <v>0</v>
      </c>
      <c r="K82" s="18">
        <f t="shared" si="11"/>
        <v>0</v>
      </c>
    </row>
    <row r="83" spans="1:11" x14ac:dyDescent="0.25">
      <c r="A83" s="1" t="s">
        <v>30</v>
      </c>
      <c r="B83" s="1" t="s">
        <v>126</v>
      </c>
      <c r="C83" s="1" t="s">
        <v>127</v>
      </c>
      <c r="D83" s="1">
        <v>51</v>
      </c>
      <c r="E83" s="16">
        <f t="shared" si="10"/>
        <v>1071</v>
      </c>
      <c r="F83" s="17">
        <v>47.67</v>
      </c>
      <c r="G83" s="3">
        <v>1813.9114585750365</v>
      </c>
      <c r="H83" s="3">
        <v>380.92140630075761</v>
      </c>
      <c r="I83" s="3">
        <v>18.139114585750363</v>
      </c>
      <c r="J83" s="18">
        <f>SUM(I83*K6)</f>
        <v>0</v>
      </c>
      <c r="K83" s="18">
        <f t="shared" si="11"/>
        <v>0</v>
      </c>
    </row>
    <row r="84" spans="1:11" x14ac:dyDescent="0.25">
      <c r="A84" s="1" t="s">
        <v>33</v>
      </c>
      <c r="B84" s="1" t="s">
        <v>128</v>
      </c>
      <c r="C84" s="1" t="s">
        <v>129</v>
      </c>
      <c r="D84" s="1">
        <v>44</v>
      </c>
      <c r="E84" s="16">
        <f t="shared" si="10"/>
        <v>924</v>
      </c>
      <c r="F84" s="17">
        <v>57.12</v>
      </c>
      <c r="G84" s="3">
        <v>2172.4011917196822</v>
      </c>
      <c r="H84" s="3">
        <v>456.20425026113327</v>
      </c>
      <c r="I84" s="3">
        <v>21.724011917196822</v>
      </c>
      <c r="J84" s="18">
        <f>SUM(I84*K6)</f>
        <v>0</v>
      </c>
      <c r="K84" s="18">
        <f t="shared" si="11"/>
        <v>0</v>
      </c>
    </row>
    <row r="85" spans="1:11" x14ac:dyDescent="0.25">
      <c r="A85" s="1" t="s">
        <v>36</v>
      </c>
      <c r="B85" s="1" t="s">
        <v>130</v>
      </c>
      <c r="C85" s="1" t="s">
        <v>131</v>
      </c>
      <c r="D85" s="1">
        <v>29</v>
      </c>
      <c r="E85" s="16">
        <f t="shared" si="10"/>
        <v>609</v>
      </c>
      <c r="F85" s="17">
        <v>76.86</v>
      </c>
      <c r="G85" s="3">
        <v>2888.6433163361362</v>
      </c>
      <c r="H85" s="3">
        <v>606.61509643058855</v>
      </c>
      <c r="I85" s="3">
        <v>28.88643316336136</v>
      </c>
      <c r="J85" s="18">
        <f>SUM(I85*K6)</f>
        <v>0</v>
      </c>
      <c r="K85" s="18">
        <f t="shared" si="11"/>
        <v>0</v>
      </c>
    </row>
    <row r="86" spans="1:11" x14ac:dyDescent="0.25">
      <c r="A86" s="1" t="s">
        <v>39</v>
      </c>
      <c r="B86" s="1" t="s">
        <v>132</v>
      </c>
      <c r="C86" s="1" t="s">
        <v>133</v>
      </c>
      <c r="D86" s="1">
        <v>20</v>
      </c>
      <c r="E86" s="16">
        <f t="shared" si="10"/>
        <v>420</v>
      </c>
      <c r="F86" s="17">
        <v>121.8</v>
      </c>
      <c r="G86" s="3">
        <v>4582.7557783812381</v>
      </c>
      <c r="H86" s="3">
        <v>962.37871346006</v>
      </c>
      <c r="I86" s="3">
        <v>45.827557783812381</v>
      </c>
      <c r="J86" s="18">
        <f>SUM(I86*K6)</f>
        <v>0</v>
      </c>
      <c r="K86" s="18">
        <f t="shared" si="11"/>
        <v>0</v>
      </c>
    </row>
    <row r="87" spans="1:11" x14ac:dyDescent="0.25">
      <c r="A87" s="1" t="s">
        <v>42</v>
      </c>
      <c r="B87" s="1" t="s">
        <v>134</v>
      </c>
      <c r="C87" s="1" t="s">
        <v>135</v>
      </c>
      <c r="D87" s="1">
        <v>13</v>
      </c>
      <c r="E87" s="16">
        <f t="shared" si="10"/>
        <v>273</v>
      </c>
      <c r="F87" s="17">
        <v>159.18</v>
      </c>
      <c r="G87" s="3">
        <v>5993.200676899387</v>
      </c>
      <c r="H87" s="3">
        <v>1258.5721421488713</v>
      </c>
      <c r="I87" s="3">
        <v>59.932006768993872</v>
      </c>
      <c r="J87" s="18">
        <f>SUM(I87*K6)</f>
        <v>0</v>
      </c>
      <c r="K87" s="18">
        <f t="shared" si="11"/>
        <v>0</v>
      </c>
    </row>
    <row r="88" spans="1:11" x14ac:dyDescent="0.25">
      <c r="A88" s="1" t="s">
        <v>48</v>
      </c>
      <c r="B88" s="1" t="s">
        <v>136</v>
      </c>
      <c r="C88" s="1" t="s">
        <v>137</v>
      </c>
      <c r="D88" s="1">
        <v>10</v>
      </c>
      <c r="E88" s="16">
        <f t="shared" si="10"/>
        <v>210</v>
      </c>
      <c r="F88" s="17">
        <v>226.8</v>
      </c>
      <c r="G88" s="3">
        <v>8536.0577168064465</v>
      </c>
      <c r="H88" s="3">
        <v>1792.5721205293537</v>
      </c>
      <c r="I88" s="3">
        <v>85.360577168064466</v>
      </c>
      <c r="J88" s="18">
        <f>SUM(I88*K6)</f>
        <v>0</v>
      </c>
      <c r="K88" s="18">
        <f t="shared" si="11"/>
        <v>0</v>
      </c>
    </row>
    <row r="89" spans="1:11" x14ac:dyDescent="0.25">
      <c r="A89" s="1" t="s">
        <v>51</v>
      </c>
      <c r="B89" s="1" t="s">
        <v>138</v>
      </c>
      <c r="C89" s="1" t="s">
        <v>47</v>
      </c>
      <c r="D89" s="1">
        <v>7</v>
      </c>
      <c r="E89" s="16">
        <f t="shared" si="10"/>
        <v>147</v>
      </c>
      <c r="F89" s="17">
        <v>307.23</v>
      </c>
      <c r="G89" s="3">
        <v>11563.979099686967</v>
      </c>
      <c r="H89" s="3">
        <v>2428.435610934263</v>
      </c>
      <c r="I89" s="3">
        <v>115.63979099686966</v>
      </c>
      <c r="J89" s="18">
        <f>SUM(I89*K6)</f>
        <v>0</v>
      </c>
      <c r="K89" s="18">
        <f t="shared" si="11"/>
        <v>0</v>
      </c>
    </row>
    <row r="90" spans="1:11" x14ac:dyDescent="0.25">
      <c r="A90" s="1" t="s">
        <v>53</v>
      </c>
      <c r="B90" s="1" t="s">
        <v>139</v>
      </c>
      <c r="C90" s="1" t="s">
        <v>47</v>
      </c>
      <c r="D90" s="1">
        <v>7</v>
      </c>
      <c r="E90" s="16">
        <f t="shared" si="10"/>
        <v>147</v>
      </c>
      <c r="F90" s="17">
        <v>398.79</v>
      </c>
      <c r="G90" s="3">
        <v>15010.69777964125</v>
      </c>
      <c r="H90" s="3">
        <v>3152.2465337246626</v>
      </c>
      <c r="I90" s="3">
        <v>150.10697779641251</v>
      </c>
      <c r="J90" s="18">
        <f>SUM(I90*K6)</f>
        <v>0</v>
      </c>
      <c r="K90" s="18">
        <f t="shared" si="11"/>
        <v>0</v>
      </c>
    </row>
    <row r="91" spans="1:11" x14ac:dyDescent="0.25">
      <c r="A91" s="1" t="s">
        <v>55</v>
      </c>
      <c r="B91" s="1" t="s">
        <v>140</v>
      </c>
      <c r="C91" s="1" t="s">
        <v>47</v>
      </c>
      <c r="D91" s="1">
        <v>5</v>
      </c>
      <c r="E91" s="16">
        <f t="shared" si="10"/>
        <v>105</v>
      </c>
      <c r="F91" s="17">
        <v>600.17999999999995</v>
      </c>
      <c r="G91" s="3">
        <v>23369.906026822886</v>
      </c>
      <c r="H91" s="3">
        <v>4907.6802656328064</v>
      </c>
      <c r="I91" s="3">
        <v>233.69906026822886</v>
      </c>
      <c r="J91" s="18">
        <f>SUM(I91*K6)</f>
        <v>0</v>
      </c>
      <c r="K91" s="18">
        <f t="shared" si="11"/>
        <v>0</v>
      </c>
    </row>
    <row r="92" spans="1:11" x14ac:dyDescent="0.25">
      <c r="B92" s="1"/>
      <c r="C92" s="1"/>
      <c r="D92" s="1"/>
      <c r="E92" s="1"/>
      <c r="F92" s="17"/>
      <c r="G92" s="2"/>
      <c r="H92" s="3"/>
      <c r="I92" s="3"/>
      <c r="J92" s="2"/>
      <c r="K92" s="2"/>
    </row>
    <row r="93" spans="1:11" x14ac:dyDescent="0.25">
      <c r="A93" s="21" t="s">
        <v>141</v>
      </c>
      <c r="B93" s="22"/>
      <c r="C93" s="22"/>
      <c r="D93" s="1"/>
      <c r="E93" s="16"/>
      <c r="F93" s="17"/>
      <c r="G93" s="2"/>
      <c r="H93" s="3"/>
      <c r="I93" s="3"/>
      <c r="J93" s="2"/>
      <c r="K93" s="2"/>
    </row>
    <row r="94" spans="1:11" x14ac:dyDescent="0.25">
      <c r="A94" s="13" t="s">
        <v>10</v>
      </c>
      <c r="B94" s="13" t="s">
        <v>11</v>
      </c>
      <c r="C94" s="13" t="s">
        <v>12</v>
      </c>
      <c r="D94" s="13" t="s">
        <v>13</v>
      </c>
      <c r="E94" s="13" t="s">
        <v>14</v>
      </c>
      <c r="F94" s="19" t="s">
        <v>15</v>
      </c>
      <c r="G94" s="14" t="s">
        <v>16</v>
      </c>
      <c r="H94" s="15" t="s">
        <v>17</v>
      </c>
      <c r="I94" s="15" t="s">
        <v>18</v>
      </c>
      <c r="J94" s="14" t="s">
        <v>19</v>
      </c>
      <c r="K94" s="14" t="s">
        <v>20</v>
      </c>
    </row>
    <row r="95" spans="1:11" x14ac:dyDescent="0.25">
      <c r="A95" s="1" t="s">
        <v>21</v>
      </c>
      <c r="B95" s="1" t="s">
        <v>142</v>
      </c>
      <c r="C95" s="1" t="s">
        <v>143</v>
      </c>
      <c r="D95" s="1">
        <v>127</v>
      </c>
      <c r="E95" s="16">
        <f t="shared" ref="E95:E103" si="12">SUM(D95*21)</f>
        <v>2667</v>
      </c>
      <c r="F95" s="17">
        <v>18.059999999999999</v>
      </c>
      <c r="G95" s="3">
        <v>825.95228500597523</v>
      </c>
      <c r="H95" s="3">
        <v>173.4499798512548</v>
      </c>
      <c r="I95" s="3">
        <v>8.2595228500597528</v>
      </c>
      <c r="J95" s="18">
        <f>SUM(I95*K6)</f>
        <v>0</v>
      </c>
      <c r="K95" s="18">
        <f t="shared" ref="K95:K103" si="13">SUM(J95*21)</f>
        <v>0</v>
      </c>
    </row>
    <row r="96" spans="1:11" x14ac:dyDescent="0.25">
      <c r="A96" s="1" t="s">
        <v>24</v>
      </c>
      <c r="B96" s="1" t="s">
        <v>144</v>
      </c>
      <c r="C96" s="1" t="s">
        <v>145</v>
      </c>
      <c r="D96" s="1">
        <v>91</v>
      </c>
      <c r="E96" s="16">
        <f t="shared" si="12"/>
        <v>1911</v>
      </c>
      <c r="F96" s="17">
        <v>23.94</v>
      </c>
      <c r="G96" s="3">
        <v>1020.6453992494328</v>
      </c>
      <c r="H96" s="3">
        <v>214.3355338423809</v>
      </c>
      <c r="I96" s="3">
        <v>10.206453992494328</v>
      </c>
      <c r="J96" s="18">
        <f>SUM(I96*K6)</f>
        <v>0</v>
      </c>
      <c r="K96" s="18">
        <f t="shared" si="13"/>
        <v>0</v>
      </c>
    </row>
    <row r="97" spans="1:11" x14ac:dyDescent="0.25">
      <c r="A97" s="1" t="s">
        <v>27</v>
      </c>
      <c r="B97" s="1" t="s">
        <v>146</v>
      </c>
      <c r="C97" s="1" t="s">
        <v>147</v>
      </c>
      <c r="D97" s="1">
        <v>70</v>
      </c>
      <c r="E97" s="16">
        <f t="shared" si="12"/>
        <v>1470</v>
      </c>
      <c r="F97" s="17">
        <v>35.49</v>
      </c>
      <c r="G97" s="3">
        <v>1437.055623856329</v>
      </c>
      <c r="H97" s="3">
        <v>301.78168100982913</v>
      </c>
      <c r="I97" s="3">
        <v>14.370556238563291</v>
      </c>
      <c r="J97" s="18">
        <f>SUM(I97*K6)</f>
        <v>0</v>
      </c>
      <c r="K97" s="18">
        <f t="shared" si="13"/>
        <v>0</v>
      </c>
    </row>
    <row r="98" spans="1:11" x14ac:dyDescent="0.25">
      <c r="A98" s="1" t="s">
        <v>30</v>
      </c>
      <c r="B98" s="1" t="s">
        <v>148</v>
      </c>
      <c r="C98" s="1" t="s">
        <v>149</v>
      </c>
      <c r="D98" s="1">
        <v>51</v>
      </c>
      <c r="E98" s="16">
        <f t="shared" si="12"/>
        <v>1071</v>
      </c>
      <c r="F98" s="17">
        <v>47.88</v>
      </c>
      <c r="G98" s="3">
        <v>1949.4892917921609</v>
      </c>
      <c r="H98" s="3">
        <v>409.39275127635375</v>
      </c>
      <c r="I98" s="3">
        <v>19.494892917921607</v>
      </c>
      <c r="J98" s="18">
        <f>SUM(I98*K6)</f>
        <v>0</v>
      </c>
      <c r="K98" s="18">
        <f t="shared" si="13"/>
        <v>0</v>
      </c>
    </row>
    <row r="99" spans="1:11" x14ac:dyDescent="0.25">
      <c r="A99" s="1" t="s">
        <v>33</v>
      </c>
      <c r="B99" s="1" t="s">
        <v>150</v>
      </c>
      <c r="C99" s="1" t="s">
        <v>151</v>
      </c>
      <c r="D99" s="1">
        <v>44</v>
      </c>
      <c r="E99" s="16">
        <f t="shared" si="12"/>
        <v>924</v>
      </c>
      <c r="F99" s="17">
        <v>57.54</v>
      </c>
      <c r="G99" s="3">
        <v>2334.8117378741604</v>
      </c>
      <c r="H99" s="3">
        <v>490.31046495357373</v>
      </c>
      <c r="I99" s="3">
        <v>23.348117378741605</v>
      </c>
      <c r="J99" s="18">
        <f>SUM(I99*K6)</f>
        <v>0</v>
      </c>
      <c r="K99" s="18">
        <f t="shared" si="13"/>
        <v>0</v>
      </c>
    </row>
    <row r="100" spans="1:11" x14ac:dyDescent="0.25">
      <c r="A100" s="1" t="s">
        <v>36</v>
      </c>
      <c r="B100" s="1" t="s">
        <v>152</v>
      </c>
      <c r="C100" s="1" t="s">
        <v>153</v>
      </c>
      <c r="D100" s="1">
        <v>29</v>
      </c>
      <c r="E100" s="16">
        <f t="shared" si="12"/>
        <v>609</v>
      </c>
      <c r="F100" s="17">
        <v>77.28</v>
      </c>
      <c r="G100" s="3">
        <v>3146.4029828366956</v>
      </c>
      <c r="H100" s="3">
        <v>660.74462639570606</v>
      </c>
      <c r="I100" s="3">
        <v>31.464029828366957</v>
      </c>
      <c r="J100" s="18">
        <f>SUM(I100*K6)</f>
        <v>0</v>
      </c>
      <c r="K100" s="18">
        <f t="shared" si="13"/>
        <v>0</v>
      </c>
    </row>
    <row r="101" spans="1:11" x14ac:dyDescent="0.25">
      <c r="A101" s="1" t="s">
        <v>39</v>
      </c>
      <c r="B101" s="1" t="s">
        <v>154</v>
      </c>
      <c r="C101" s="1" t="s">
        <v>155</v>
      </c>
      <c r="D101" s="1">
        <v>20</v>
      </c>
      <c r="E101" s="16">
        <f t="shared" si="12"/>
        <v>420</v>
      </c>
      <c r="F101" s="17">
        <v>122.85</v>
      </c>
      <c r="G101" s="3">
        <v>4978.0810128294142</v>
      </c>
      <c r="H101" s="3">
        <v>1045.397012694177</v>
      </c>
      <c r="I101" s="3">
        <v>49.780810128294142</v>
      </c>
      <c r="J101" s="18">
        <f>SUM(I101*K6)</f>
        <v>0</v>
      </c>
      <c r="K101" s="18">
        <f t="shared" si="13"/>
        <v>0</v>
      </c>
    </row>
    <row r="102" spans="1:11" x14ac:dyDescent="0.25">
      <c r="A102" s="1" t="s">
        <v>42</v>
      </c>
      <c r="B102" s="1" t="s">
        <v>156</v>
      </c>
      <c r="C102" s="1" t="s">
        <v>157</v>
      </c>
      <c r="D102" s="1">
        <v>13</v>
      </c>
      <c r="E102" s="16">
        <f t="shared" si="12"/>
        <v>273</v>
      </c>
      <c r="F102" s="17">
        <v>161.28</v>
      </c>
      <c r="G102" s="3">
        <v>6518.9989663181295</v>
      </c>
      <c r="H102" s="3">
        <v>1368.9897829268073</v>
      </c>
      <c r="I102" s="3">
        <v>65.189989663181294</v>
      </c>
      <c r="J102" s="18">
        <f>SUM(I102*K6)</f>
        <v>0</v>
      </c>
      <c r="K102" s="18">
        <f t="shared" si="13"/>
        <v>0</v>
      </c>
    </row>
    <row r="103" spans="1:11" x14ac:dyDescent="0.25">
      <c r="A103" s="1" t="s">
        <v>48</v>
      </c>
      <c r="B103" s="1" t="s">
        <v>158</v>
      </c>
      <c r="C103" s="1" t="s">
        <v>159</v>
      </c>
      <c r="D103" s="1">
        <v>10</v>
      </c>
      <c r="E103" s="16">
        <f t="shared" si="12"/>
        <v>210</v>
      </c>
      <c r="F103" s="17">
        <v>229.32</v>
      </c>
      <c r="G103" s="3">
        <v>9312.8730791240378</v>
      </c>
      <c r="H103" s="3">
        <v>1955.7033466160478</v>
      </c>
      <c r="I103" s="3">
        <v>93.128730791240372</v>
      </c>
      <c r="J103" s="18">
        <f>SUM(I103*K6)</f>
        <v>0</v>
      </c>
      <c r="K103" s="18">
        <f t="shared" si="13"/>
        <v>0</v>
      </c>
    </row>
    <row r="104" spans="1:11" x14ac:dyDescent="0.25">
      <c r="B104" s="1"/>
      <c r="C104" s="1"/>
      <c r="D104" s="1"/>
      <c r="E104" s="1"/>
      <c r="F104" s="17"/>
      <c r="G104" s="2"/>
      <c r="H104" s="3"/>
      <c r="I104" s="3"/>
      <c r="J104" s="2"/>
      <c r="K104" s="2"/>
    </row>
    <row r="105" spans="1:11" x14ac:dyDescent="0.25">
      <c r="A105" s="21" t="s">
        <v>160</v>
      </c>
      <c r="B105" s="22"/>
      <c r="C105" s="22"/>
      <c r="D105" s="1"/>
      <c r="E105" s="1"/>
      <c r="F105" s="17"/>
      <c r="G105" s="2"/>
      <c r="H105" s="3"/>
      <c r="I105" s="3"/>
      <c r="J105" s="2"/>
      <c r="K105" s="2"/>
    </row>
    <row r="106" spans="1:11" x14ac:dyDescent="0.25">
      <c r="A106" s="13" t="s">
        <v>10</v>
      </c>
      <c r="B106" s="13" t="s">
        <v>11</v>
      </c>
      <c r="C106" s="13" t="s">
        <v>12</v>
      </c>
      <c r="D106" s="13" t="s">
        <v>13</v>
      </c>
      <c r="E106" s="13" t="s">
        <v>14</v>
      </c>
      <c r="F106" s="19" t="s">
        <v>15</v>
      </c>
      <c r="G106" s="14" t="s">
        <v>16</v>
      </c>
      <c r="H106" s="15" t="s">
        <v>17</v>
      </c>
      <c r="I106" s="15" t="s">
        <v>18</v>
      </c>
      <c r="J106" s="14" t="s">
        <v>19</v>
      </c>
      <c r="K106" s="14" t="s">
        <v>20</v>
      </c>
    </row>
    <row r="107" spans="1:11" x14ac:dyDescent="0.25">
      <c r="A107" s="1" t="s">
        <v>30</v>
      </c>
      <c r="B107" s="1" t="s">
        <v>161</v>
      </c>
      <c r="C107" s="1" t="s">
        <v>47</v>
      </c>
      <c r="D107" s="1">
        <v>51</v>
      </c>
      <c r="E107" s="16">
        <f>SUM(D107*18)</f>
        <v>918</v>
      </c>
      <c r="F107" s="17">
        <v>41.04</v>
      </c>
      <c r="G107" s="3">
        <v>1949.4917274033194</v>
      </c>
      <c r="H107" s="3">
        <v>350.90851093259749</v>
      </c>
      <c r="I107" s="3">
        <v>19.494917274033195</v>
      </c>
      <c r="J107" s="18">
        <f>SUM(I107*K6)</f>
        <v>0</v>
      </c>
      <c r="K107" s="18">
        <f>SUM(J107*18)</f>
        <v>0</v>
      </c>
    </row>
    <row r="108" spans="1:11" x14ac:dyDescent="0.25">
      <c r="B108" s="1"/>
      <c r="C108" s="1"/>
      <c r="D108" s="1"/>
      <c r="E108" s="1"/>
      <c r="F108" s="17"/>
      <c r="G108" s="2"/>
      <c r="H108" s="3"/>
      <c r="I108" s="3"/>
      <c r="J108" s="2"/>
      <c r="K108" s="2"/>
    </row>
    <row r="109" spans="1:11" x14ac:dyDescent="0.25">
      <c r="A109" s="21" t="s">
        <v>162</v>
      </c>
      <c r="B109" s="22"/>
      <c r="C109" s="22"/>
      <c r="D109" s="1"/>
      <c r="E109" s="1"/>
      <c r="F109" s="17"/>
      <c r="G109" s="2"/>
      <c r="H109" s="3"/>
      <c r="I109" s="3"/>
      <c r="J109" s="2"/>
      <c r="K109" s="2"/>
    </row>
    <row r="110" spans="1:11" x14ac:dyDescent="0.25">
      <c r="A110" s="13" t="s">
        <v>10</v>
      </c>
      <c r="B110" s="13" t="s">
        <v>11</v>
      </c>
      <c r="C110" s="13" t="s">
        <v>12</v>
      </c>
      <c r="D110" s="13" t="s">
        <v>13</v>
      </c>
      <c r="E110" s="13" t="s">
        <v>14</v>
      </c>
      <c r="F110" s="19" t="s">
        <v>15</v>
      </c>
      <c r="G110" s="14" t="s">
        <v>16</v>
      </c>
      <c r="H110" s="15" t="s">
        <v>17</v>
      </c>
      <c r="I110" s="15" t="s">
        <v>18</v>
      </c>
      <c r="J110" s="14" t="s">
        <v>19</v>
      </c>
      <c r="K110" s="14" t="s">
        <v>20</v>
      </c>
    </row>
    <row r="111" spans="1:11" x14ac:dyDescent="0.25">
      <c r="A111" s="1" t="s">
        <v>21</v>
      </c>
      <c r="B111" s="1" t="s">
        <v>163</v>
      </c>
      <c r="C111" s="1" t="s">
        <v>164</v>
      </c>
      <c r="D111" s="1">
        <v>127</v>
      </c>
      <c r="E111" s="16">
        <f t="shared" ref="E111:E119" si="14">SUM(D111*10)</f>
        <v>1270</v>
      </c>
      <c r="F111" s="17">
        <v>8.5</v>
      </c>
      <c r="G111" s="3">
        <v>830.78235793723127</v>
      </c>
      <c r="H111" s="3">
        <v>83.078235793723124</v>
      </c>
      <c r="I111" s="3">
        <v>8.3078235793723128</v>
      </c>
      <c r="J111" s="18">
        <f>SUM(I111*K6)</f>
        <v>0</v>
      </c>
      <c r="K111" s="18">
        <f t="shared" ref="K111:K119" si="15">SUM(J111*10)</f>
        <v>0</v>
      </c>
    </row>
    <row r="112" spans="1:11" x14ac:dyDescent="0.25">
      <c r="A112" s="1" t="s">
        <v>24</v>
      </c>
      <c r="B112" s="1" t="s">
        <v>165</v>
      </c>
      <c r="C112" s="1" t="s">
        <v>166</v>
      </c>
      <c r="D112" s="1">
        <v>91</v>
      </c>
      <c r="E112" s="16">
        <f t="shared" si="14"/>
        <v>910</v>
      </c>
      <c r="F112" s="17">
        <v>11.3</v>
      </c>
      <c r="G112" s="3">
        <v>1027.6817527777268</v>
      </c>
      <c r="H112" s="3">
        <v>102.76817527777268</v>
      </c>
      <c r="I112" s="3">
        <v>10.276817527777268</v>
      </c>
      <c r="J112" s="18">
        <f>SUM(I112*K6)</f>
        <v>0</v>
      </c>
      <c r="K112" s="18">
        <f t="shared" si="15"/>
        <v>0</v>
      </c>
    </row>
    <row r="113" spans="1:11" x14ac:dyDescent="0.25">
      <c r="A113" s="1" t="s">
        <v>27</v>
      </c>
      <c r="B113" s="1" t="s">
        <v>167</v>
      </c>
      <c r="C113" s="1" t="s">
        <v>168</v>
      </c>
      <c r="D113" s="1">
        <v>70</v>
      </c>
      <c r="E113" s="16">
        <f t="shared" si="14"/>
        <v>700</v>
      </c>
      <c r="F113" s="17">
        <v>16.8</v>
      </c>
      <c r="G113" s="3">
        <v>1447.8519061204504</v>
      </c>
      <c r="H113" s="3">
        <v>144.78519061204503</v>
      </c>
      <c r="I113" s="3">
        <v>14.478519061204503</v>
      </c>
      <c r="J113" s="18">
        <f>SUM(I113*K6)</f>
        <v>0</v>
      </c>
      <c r="K113" s="18">
        <f t="shared" si="15"/>
        <v>0</v>
      </c>
    </row>
    <row r="114" spans="1:11" x14ac:dyDescent="0.25">
      <c r="A114" s="1" t="s">
        <v>30</v>
      </c>
      <c r="B114" s="1" t="s">
        <v>169</v>
      </c>
      <c r="C114" s="1" t="s">
        <v>170</v>
      </c>
      <c r="D114" s="1">
        <v>51</v>
      </c>
      <c r="E114" s="16">
        <f t="shared" si="14"/>
        <v>510</v>
      </c>
      <c r="F114" s="17">
        <v>22.7</v>
      </c>
      <c r="G114" s="3">
        <v>1957.2985998245508</v>
      </c>
      <c r="H114" s="3">
        <v>195.72985998245508</v>
      </c>
      <c r="I114" s="3">
        <v>19.572985998245507</v>
      </c>
      <c r="J114" s="18">
        <f>SUM(I114*K6)</f>
        <v>0</v>
      </c>
      <c r="K114" s="18">
        <f t="shared" si="15"/>
        <v>0</v>
      </c>
    </row>
    <row r="115" spans="1:11" x14ac:dyDescent="0.25">
      <c r="A115" s="1" t="s">
        <v>33</v>
      </c>
      <c r="B115" s="1" t="s">
        <v>171</v>
      </c>
      <c r="C115" s="1" t="s">
        <v>172</v>
      </c>
      <c r="D115" s="1">
        <v>44</v>
      </c>
      <c r="E115" s="16">
        <f t="shared" si="14"/>
        <v>440</v>
      </c>
      <c r="F115" s="17">
        <v>27.2</v>
      </c>
      <c r="G115" s="3">
        <v>2325.600229335359</v>
      </c>
      <c r="H115" s="3">
        <v>232.56002293353589</v>
      </c>
      <c r="I115" s="3">
        <v>23.256002293353589</v>
      </c>
      <c r="J115" s="18">
        <f>SUM(I115*K6)</f>
        <v>0</v>
      </c>
      <c r="K115" s="18">
        <f t="shared" si="15"/>
        <v>0</v>
      </c>
    </row>
    <row r="116" spans="1:11" x14ac:dyDescent="0.25">
      <c r="A116" s="1" t="s">
        <v>36</v>
      </c>
      <c r="B116" s="1" t="s">
        <v>173</v>
      </c>
      <c r="C116" s="1" t="s">
        <v>174</v>
      </c>
      <c r="D116" s="1">
        <v>29</v>
      </c>
      <c r="E116" s="16">
        <f t="shared" si="14"/>
        <v>290</v>
      </c>
      <c r="F116" s="17">
        <v>36.6</v>
      </c>
      <c r="G116" s="3">
        <v>3146.2874128388075</v>
      </c>
      <c r="H116" s="3">
        <v>314.62874128388074</v>
      </c>
      <c r="I116" s="3">
        <v>31.462874128388076</v>
      </c>
      <c r="J116" s="18">
        <f>SUM(I116*K6)</f>
        <v>0</v>
      </c>
      <c r="K116" s="18">
        <f t="shared" si="15"/>
        <v>0</v>
      </c>
    </row>
    <row r="117" spans="1:11" x14ac:dyDescent="0.25">
      <c r="A117" s="1" t="s">
        <v>39</v>
      </c>
      <c r="B117" s="1" t="s">
        <v>175</v>
      </c>
      <c r="C117" s="1" t="s">
        <v>176</v>
      </c>
      <c r="D117" s="1">
        <v>20</v>
      </c>
      <c r="E117" s="16">
        <f t="shared" si="14"/>
        <v>200</v>
      </c>
      <c r="F117" s="17">
        <v>58</v>
      </c>
      <c r="G117" s="3">
        <v>4990.6268755100818</v>
      </c>
      <c r="H117" s="3">
        <v>499.0626875510082</v>
      </c>
      <c r="I117" s="3">
        <v>49.906268755100818</v>
      </c>
      <c r="J117" s="18">
        <f>SUM(I117*K6)</f>
        <v>0</v>
      </c>
      <c r="K117" s="18">
        <f t="shared" si="15"/>
        <v>0</v>
      </c>
    </row>
    <row r="118" spans="1:11" x14ac:dyDescent="0.25">
      <c r="A118" s="1" t="s">
        <v>42</v>
      </c>
      <c r="B118" s="1" t="s">
        <v>177</v>
      </c>
      <c r="C118" s="1" t="s">
        <v>178</v>
      </c>
      <c r="D118" s="1">
        <v>13</v>
      </c>
      <c r="E118" s="16">
        <f t="shared" si="14"/>
        <v>130</v>
      </c>
      <c r="F118" s="17">
        <v>75.8</v>
      </c>
      <c r="G118" s="3">
        <v>6532.505003451136</v>
      </c>
      <c r="H118" s="3">
        <v>653.25050034511366</v>
      </c>
      <c r="I118" s="3">
        <v>65.325050034511364</v>
      </c>
      <c r="J118" s="18">
        <f>SUM(I118*K6)</f>
        <v>0</v>
      </c>
      <c r="K118" s="18">
        <f t="shared" si="15"/>
        <v>0</v>
      </c>
    </row>
    <row r="119" spans="1:11" x14ac:dyDescent="0.25">
      <c r="A119" s="1" t="s">
        <v>48</v>
      </c>
      <c r="B119" s="1" t="s">
        <v>179</v>
      </c>
      <c r="C119" s="1" t="s">
        <v>180</v>
      </c>
      <c r="D119" s="1">
        <v>10</v>
      </c>
      <c r="E119" s="16">
        <f t="shared" si="14"/>
        <v>100</v>
      </c>
      <c r="F119" s="17">
        <v>108</v>
      </c>
      <c r="G119" s="3">
        <v>9253.824970807138</v>
      </c>
      <c r="H119" s="3">
        <v>925.38249708071373</v>
      </c>
      <c r="I119" s="3">
        <v>92.538249708071376</v>
      </c>
      <c r="J119" s="18">
        <f>SUM(I119*K6)</f>
        <v>0</v>
      </c>
      <c r="K119" s="18">
        <f t="shared" si="15"/>
        <v>0</v>
      </c>
    </row>
    <row r="120" spans="1:11" x14ac:dyDescent="0.25">
      <c r="A120" s="1"/>
      <c r="B120" s="1"/>
      <c r="C120" s="1"/>
      <c r="D120" s="1"/>
      <c r="E120" s="16"/>
      <c r="F120" s="17"/>
      <c r="G120" s="2"/>
      <c r="H120" s="3"/>
      <c r="I120" s="3"/>
      <c r="J120" s="2"/>
      <c r="K120" s="2"/>
    </row>
    <row r="121" spans="1:11" x14ac:dyDescent="0.25">
      <c r="A121" s="11" t="s">
        <v>181</v>
      </c>
      <c r="B121" s="12"/>
      <c r="C121" s="12"/>
      <c r="D121" s="1"/>
      <c r="E121" s="16"/>
      <c r="F121" s="17"/>
      <c r="G121" s="2"/>
      <c r="H121" s="3"/>
      <c r="I121" s="3"/>
      <c r="J121" s="3"/>
      <c r="K121" s="2"/>
    </row>
    <row r="122" spans="1:11" x14ac:dyDescent="0.25">
      <c r="A122" s="13" t="s">
        <v>10</v>
      </c>
      <c r="B122" s="13" t="s">
        <v>11</v>
      </c>
      <c r="C122" s="13" t="s">
        <v>12</v>
      </c>
      <c r="D122" s="13" t="s">
        <v>13</v>
      </c>
      <c r="E122" s="13" t="s">
        <v>14</v>
      </c>
      <c r="F122" s="19" t="s">
        <v>15</v>
      </c>
      <c r="G122" s="14" t="s">
        <v>16</v>
      </c>
      <c r="H122" s="15" t="s">
        <v>17</v>
      </c>
      <c r="I122" s="15" t="s">
        <v>18</v>
      </c>
      <c r="J122" s="14" t="s">
        <v>19</v>
      </c>
      <c r="K122" s="14" t="s">
        <v>20</v>
      </c>
    </row>
    <row r="123" spans="1:11" x14ac:dyDescent="0.25">
      <c r="A123" s="1" t="s">
        <v>30</v>
      </c>
      <c r="B123" s="1" t="s">
        <v>182</v>
      </c>
      <c r="C123" s="1" t="s">
        <v>47</v>
      </c>
      <c r="D123" s="1">
        <v>61</v>
      </c>
      <c r="E123" s="16">
        <f t="shared" ref="E123:E131" si="16">SUM(D123*21)</f>
        <v>1281</v>
      </c>
      <c r="F123" s="17">
        <v>37.950000000000003</v>
      </c>
      <c r="G123" s="2">
        <v>947.46516446838461</v>
      </c>
      <c r="H123" s="3">
        <v>198.96768453836074</v>
      </c>
      <c r="I123" s="3">
        <v>9.4746516446838456</v>
      </c>
      <c r="J123" s="18">
        <f>SUM(I123*K6)</f>
        <v>0</v>
      </c>
      <c r="K123" s="18">
        <f t="shared" ref="K123:K131" si="17">SUM(J123*21)</f>
        <v>0</v>
      </c>
    </row>
    <row r="124" spans="1:11" x14ac:dyDescent="0.25">
      <c r="A124" s="1" t="s">
        <v>33</v>
      </c>
      <c r="B124" s="1" t="s">
        <v>183</v>
      </c>
      <c r="C124" s="1" t="s">
        <v>47</v>
      </c>
      <c r="D124" s="1">
        <v>61</v>
      </c>
      <c r="E124" s="16">
        <f t="shared" si="16"/>
        <v>1281</v>
      </c>
      <c r="F124" s="17">
        <v>43.83</v>
      </c>
      <c r="G124" s="2">
        <v>1086.8423625706237</v>
      </c>
      <c r="H124" s="3">
        <v>228.23689613983098</v>
      </c>
      <c r="I124" s="3">
        <v>10.868423625706237</v>
      </c>
      <c r="J124" s="18">
        <f>SUM(I124*K6)</f>
        <v>0</v>
      </c>
      <c r="K124" s="18">
        <f t="shared" si="17"/>
        <v>0</v>
      </c>
    </row>
    <row r="125" spans="1:11" x14ac:dyDescent="0.25">
      <c r="A125" s="1" t="s">
        <v>36</v>
      </c>
      <c r="B125" s="1" t="s">
        <v>184</v>
      </c>
      <c r="C125" s="1" t="s">
        <v>47</v>
      </c>
      <c r="D125" s="1">
        <v>37</v>
      </c>
      <c r="E125" s="16">
        <f t="shared" si="16"/>
        <v>777</v>
      </c>
      <c r="F125" s="17">
        <v>55.44</v>
      </c>
      <c r="G125" s="2">
        <v>1276.7590013500537</v>
      </c>
      <c r="H125" s="3">
        <v>268.11939028351128</v>
      </c>
      <c r="I125" s="3">
        <v>12.767590013500538</v>
      </c>
      <c r="J125" s="18">
        <f>SUM(I125*K6)</f>
        <v>0</v>
      </c>
      <c r="K125" s="18">
        <f t="shared" si="17"/>
        <v>0</v>
      </c>
    </row>
    <row r="126" spans="1:11" x14ac:dyDescent="0.25">
      <c r="A126" s="1" t="s">
        <v>39</v>
      </c>
      <c r="B126" s="1" t="s">
        <v>185</v>
      </c>
      <c r="C126" s="1" t="s">
        <v>47</v>
      </c>
      <c r="D126" s="1">
        <v>30</v>
      </c>
      <c r="E126" s="16">
        <f t="shared" si="16"/>
        <v>630</v>
      </c>
      <c r="F126" s="17">
        <v>70.44</v>
      </c>
      <c r="G126" s="2">
        <v>1708.1092716301519</v>
      </c>
      <c r="H126" s="3">
        <v>358.70294704233191</v>
      </c>
      <c r="I126" s="3">
        <v>17.081092716301519</v>
      </c>
      <c r="J126" s="18">
        <f>SUM(I126*K6)</f>
        <v>0</v>
      </c>
      <c r="K126" s="18">
        <f t="shared" si="17"/>
        <v>0</v>
      </c>
    </row>
    <row r="127" spans="1:11" x14ac:dyDescent="0.25">
      <c r="A127" s="1" t="s">
        <v>42</v>
      </c>
      <c r="B127" s="1" t="s">
        <v>186</v>
      </c>
      <c r="C127" s="1" t="s">
        <v>47</v>
      </c>
      <c r="D127" s="1">
        <v>19</v>
      </c>
      <c r="E127" s="16">
        <f t="shared" si="16"/>
        <v>399</v>
      </c>
      <c r="F127" s="17">
        <v>91.06</v>
      </c>
      <c r="G127" s="2">
        <v>2095.4914233069253</v>
      </c>
      <c r="H127" s="3">
        <v>440.05319889445434</v>
      </c>
      <c r="I127" s="3">
        <v>20.954914233069253</v>
      </c>
      <c r="J127" s="18">
        <f>SUM(I127*K6)</f>
        <v>0</v>
      </c>
      <c r="K127" s="18">
        <f t="shared" si="17"/>
        <v>0</v>
      </c>
    </row>
    <row r="128" spans="1:11" x14ac:dyDescent="0.25">
      <c r="A128" s="1" t="s">
        <v>48</v>
      </c>
      <c r="B128" s="1" t="s">
        <v>187</v>
      </c>
      <c r="C128" s="1" t="s">
        <v>47</v>
      </c>
      <c r="D128" s="1">
        <v>19</v>
      </c>
      <c r="E128" s="16">
        <f t="shared" si="16"/>
        <v>399</v>
      </c>
      <c r="F128" s="17">
        <v>118</v>
      </c>
      <c r="G128" s="2">
        <v>2715.1508023384663</v>
      </c>
      <c r="H128" s="3">
        <v>570.18166849107797</v>
      </c>
      <c r="I128" s="3">
        <v>27.151508023384665</v>
      </c>
      <c r="J128" s="18">
        <f>SUM(I128*K6)</f>
        <v>0</v>
      </c>
      <c r="K128" s="18">
        <f t="shared" si="17"/>
        <v>0</v>
      </c>
    </row>
    <row r="129" spans="1:11" x14ac:dyDescent="0.25">
      <c r="A129" s="1" t="s">
        <v>51</v>
      </c>
      <c r="B129" s="1" t="s">
        <v>188</v>
      </c>
      <c r="C129" s="1" t="s">
        <v>47</v>
      </c>
      <c r="D129" s="1">
        <v>13</v>
      </c>
      <c r="E129" s="16">
        <f t="shared" si="16"/>
        <v>273</v>
      </c>
      <c r="F129" s="17">
        <v>163.38</v>
      </c>
      <c r="G129" s="2">
        <v>4236.5367718664056</v>
      </c>
      <c r="H129" s="3">
        <v>889.67272209194516</v>
      </c>
      <c r="I129" s="3">
        <v>42.365367718664054</v>
      </c>
      <c r="J129" s="18">
        <f>SUM(I129*K6)</f>
        <v>0</v>
      </c>
      <c r="K129" s="18">
        <f t="shared" si="17"/>
        <v>0</v>
      </c>
    </row>
    <row r="130" spans="1:11" x14ac:dyDescent="0.25">
      <c r="A130" s="1" t="s">
        <v>189</v>
      </c>
      <c r="B130" s="1" t="s">
        <v>190</v>
      </c>
      <c r="C130" s="1" t="s">
        <v>47</v>
      </c>
      <c r="D130" s="1">
        <v>10</v>
      </c>
      <c r="E130" s="16">
        <f t="shared" si="16"/>
        <v>210</v>
      </c>
      <c r="F130" s="17">
        <v>195.26</v>
      </c>
      <c r="G130" s="2">
        <v>4494.632234873372</v>
      </c>
      <c r="H130" s="3">
        <v>943.87276932340819</v>
      </c>
      <c r="I130" s="3">
        <v>44.946322348733723</v>
      </c>
      <c r="J130" s="18">
        <f>SUM(I130*K6)</f>
        <v>0</v>
      </c>
      <c r="K130" s="18">
        <f t="shared" si="17"/>
        <v>0</v>
      </c>
    </row>
    <row r="131" spans="1:11" x14ac:dyDescent="0.25">
      <c r="A131" s="1" t="s">
        <v>55</v>
      </c>
      <c r="B131" s="1" t="s">
        <v>191</v>
      </c>
      <c r="C131" s="1" t="s">
        <v>47</v>
      </c>
      <c r="D131" s="1">
        <v>7</v>
      </c>
      <c r="E131" s="16">
        <f t="shared" si="16"/>
        <v>147</v>
      </c>
      <c r="F131" s="23">
        <v>356.16</v>
      </c>
      <c r="G131" s="2">
        <v>8891.2268614182831</v>
      </c>
      <c r="H131" s="3">
        <v>1867.1576408978394</v>
      </c>
      <c r="I131" s="3">
        <v>88.912268614182835</v>
      </c>
      <c r="J131" s="18">
        <f>SUM(I131*K6)</f>
        <v>0</v>
      </c>
      <c r="K131" s="18">
        <f t="shared" si="17"/>
        <v>0</v>
      </c>
    </row>
    <row r="132" spans="1:11" x14ac:dyDescent="0.25">
      <c r="A132" s="1"/>
      <c r="B132" s="1"/>
      <c r="C132" s="1"/>
      <c r="D132" s="1"/>
      <c r="E132" s="16"/>
      <c r="F132" s="17"/>
      <c r="G132" s="2"/>
      <c r="H132" s="3"/>
      <c r="I132" s="3"/>
      <c r="J132" s="2"/>
      <c r="K132" s="2"/>
    </row>
    <row r="133" spans="1:11" x14ac:dyDescent="0.25">
      <c r="A133" s="11" t="s">
        <v>192</v>
      </c>
      <c r="B133" s="12"/>
      <c r="C133" s="12"/>
      <c r="D133" s="1"/>
      <c r="E133" s="1"/>
      <c r="F133" s="17"/>
      <c r="G133" s="2"/>
      <c r="H133" s="3"/>
      <c r="I133" s="3"/>
      <c r="J133" s="2"/>
      <c r="K133" s="2"/>
    </row>
    <row r="134" spans="1:11" x14ac:dyDescent="0.25">
      <c r="A134" s="13" t="s">
        <v>10</v>
      </c>
      <c r="B134" s="13" t="s">
        <v>11</v>
      </c>
      <c r="C134" s="13" t="s">
        <v>12</v>
      </c>
      <c r="D134" s="13" t="s">
        <v>13</v>
      </c>
      <c r="E134" s="13" t="s">
        <v>14</v>
      </c>
      <c r="F134" s="19" t="s">
        <v>15</v>
      </c>
      <c r="G134" s="14" t="s">
        <v>16</v>
      </c>
      <c r="H134" s="15" t="s">
        <v>17</v>
      </c>
      <c r="I134" s="15" t="s">
        <v>18</v>
      </c>
      <c r="J134" s="14" t="s">
        <v>19</v>
      </c>
      <c r="K134" s="14" t="s">
        <v>20</v>
      </c>
    </row>
    <row r="135" spans="1:11" x14ac:dyDescent="0.25">
      <c r="A135" s="1" t="s">
        <v>36</v>
      </c>
      <c r="B135" s="1" t="s">
        <v>193</v>
      </c>
      <c r="C135" s="1" t="s">
        <v>47</v>
      </c>
      <c r="D135" s="1">
        <v>37</v>
      </c>
      <c r="E135" s="16">
        <f>SUM(D135*21)</f>
        <v>777</v>
      </c>
      <c r="F135" s="17">
        <v>27.72</v>
      </c>
      <c r="G135" s="3">
        <v>1448.8081611021937</v>
      </c>
      <c r="H135" s="3">
        <v>152.12485691573033</v>
      </c>
      <c r="I135" s="3">
        <v>14.488081611021936</v>
      </c>
      <c r="J135" s="18">
        <f>SUM(I135*K6)</f>
        <v>0</v>
      </c>
      <c r="K135" s="18">
        <f>SUM(J135*10.5)</f>
        <v>0</v>
      </c>
    </row>
    <row r="136" spans="1:11" x14ac:dyDescent="0.25">
      <c r="A136" s="1" t="s">
        <v>39</v>
      </c>
      <c r="B136" s="1" t="s">
        <v>194</v>
      </c>
      <c r="C136" s="1" t="s">
        <v>47</v>
      </c>
      <c r="D136" s="1">
        <v>30</v>
      </c>
      <c r="E136" s="16">
        <f>SUM(D136*21)</f>
        <v>630</v>
      </c>
      <c r="F136" s="17">
        <v>35.22</v>
      </c>
      <c r="G136" s="3">
        <v>1926.7085287178279</v>
      </c>
      <c r="H136" s="3">
        <v>202.30439551537194</v>
      </c>
      <c r="I136" s="3">
        <v>19.267085287178279</v>
      </c>
      <c r="J136" s="18">
        <f>SUM(I136*K6)</f>
        <v>0</v>
      </c>
      <c r="K136" s="18">
        <f>SUM(J136*10.5)</f>
        <v>0</v>
      </c>
    </row>
    <row r="137" spans="1:11" x14ac:dyDescent="0.25">
      <c r="A137" s="1" t="s">
        <v>42</v>
      </c>
      <c r="B137" s="1" t="s">
        <v>195</v>
      </c>
      <c r="C137" s="1" t="s">
        <v>47</v>
      </c>
      <c r="D137" s="1">
        <v>19</v>
      </c>
      <c r="E137" s="16">
        <f>SUM(D137*21)</f>
        <v>399</v>
      </c>
      <c r="F137" s="17">
        <v>45.53</v>
      </c>
      <c r="G137" s="3">
        <v>2378.0815475318514</v>
      </c>
      <c r="H137" s="3">
        <v>249.69856249084438</v>
      </c>
      <c r="I137" s="3">
        <v>23.780815475318512</v>
      </c>
      <c r="J137" s="18">
        <f>SUM(I137*K6)</f>
        <v>0</v>
      </c>
      <c r="K137" s="18">
        <f>SUM(J137*10.5)</f>
        <v>0</v>
      </c>
    </row>
    <row r="138" spans="1:11" x14ac:dyDescent="0.25">
      <c r="A138" s="1" t="s">
        <v>48</v>
      </c>
      <c r="B138" s="1" t="s">
        <v>196</v>
      </c>
      <c r="C138" s="1" t="s">
        <v>47</v>
      </c>
      <c r="D138" s="1">
        <v>19</v>
      </c>
      <c r="E138" s="16">
        <f>SUM(D138*21)</f>
        <v>399</v>
      </c>
      <c r="F138" s="17">
        <v>59</v>
      </c>
      <c r="G138" s="3">
        <v>3081.3449013780146</v>
      </c>
      <c r="H138" s="3">
        <v>323.54121464469154</v>
      </c>
      <c r="I138" s="3">
        <v>30.813449013780147</v>
      </c>
      <c r="J138" s="18">
        <f>SUM(I138*K6)</f>
        <v>0</v>
      </c>
      <c r="K138" s="18">
        <f>SUM(J138*10.5)</f>
        <v>0</v>
      </c>
    </row>
  </sheetData>
  <sheetProtection algorithmName="SHA-512" hashValue="/PNs4WFjFVBlb3ahm/AUG2GjLK+V+g9Pxds0hZAPRvHj9L49holKEeRElkueW4IAc0bwwZSREhWnun5MJkdzMQ==" saltValue="QtXl0y85GcKuRzmXrM0XvQ==" spinCount="100000" sheet="1" objects="1" scenarios="1"/>
  <mergeCells count="2">
    <mergeCell ref="E2:H2"/>
    <mergeCell ref="E3:H3"/>
  </mergeCells>
  <hyperlinks>
    <hyperlink ref="K4" r:id="rId1" xr:uid="{362C7C81-3242-4231-8A20-81730302845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PST-032226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Modi, Bhavi A</dc:creator>
  <cp:lastModifiedBy>Modi, Bhavi A</cp:lastModifiedBy>
  <dcterms:created xsi:type="dcterms:W3CDTF">2026-03-18T14:39:20Z</dcterms:created>
  <dcterms:modified xsi:type="dcterms:W3CDTF">2026-03-20T15:01:57Z</dcterms:modified>
</cp:coreProperties>
</file>