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Price Sheets\Current Excel Price Sheets\"/>
    </mc:Choice>
  </mc:AlternateContent>
  <bookViews>
    <workbookView xWindow="0" yWindow="0" windowWidth="28800" windowHeight="13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J36" i="1" s="1"/>
  <c r="K36" i="1" s="1"/>
  <c r="I35" i="1"/>
  <c r="J35" i="1" s="1"/>
  <c r="K35" i="1" s="1"/>
  <c r="H31" i="1"/>
  <c r="I31" i="1" s="1"/>
  <c r="J31" i="1" s="1"/>
  <c r="K31" i="1" s="1"/>
  <c r="H30" i="1"/>
  <c r="I30" i="1" s="1"/>
  <c r="J30" i="1" s="1"/>
  <c r="K30" i="1" s="1"/>
  <c r="H29" i="1"/>
  <c r="I29" i="1" s="1"/>
  <c r="J29" i="1" s="1"/>
  <c r="K29" i="1" s="1"/>
  <c r="H25" i="1"/>
  <c r="I25" i="1" s="1"/>
  <c r="J25" i="1" s="1"/>
  <c r="K25" i="1" s="1"/>
  <c r="H24" i="1"/>
  <c r="I24" i="1" s="1"/>
  <c r="J24" i="1" s="1"/>
  <c r="K24" i="1" s="1"/>
  <c r="H23" i="1"/>
  <c r="I23" i="1" s="1"/>
  <c r="J23" i="1" s="1"/>
  <c r="K23" i="1" s="1"/>
  <c r="I19" i="1"/>
  <c r="J19" i="1" s="1"/>
  <c r="K19" i="1" s="1"/>
  <c r="I18" i="1"/>
  <c r="J18" i="1" s="1"/>
  <c r="K18" i="1" s="1"/>
  <c r="I17" i="1"/>
  <c r="J17" i="1" s="1"/>
  <c r="K17" i="1" s="1"/>
  <c r="I13" i="1"/>
  <c r="J13" i="1" s="1"/>
  <c r="K13" i="1" s="1"/>
  <c r="I12" i="1"/>
  <c r="J12" i="1" s="1"/>
  <c r="K12" i="1" s="1"/>
  <c r="I11" i="1"/>
  <c r="J11" i="1" s="1"/>
  <c r="K11" i="1" s="1"/>
</calcChain>
</file>

<file path=xl/sharedStrings.xml><?xml version="1.0" encoding="utf-8"?>
<sst xmlns="http://schemas.openxmlformats.org/spreadsheetml/2006/main" count="112" uniqueCount="57">
  <si>
    <t>500 Green Street</t>
  </si>
  <si>
    <t xml:space="preserve">Strut / Channel </t>
  </si>
  <si>
    <t>Woodbridge, NJ 07095</t>
  </si>
  <si>
    <t>Phone - 800-526-5104</t>
  </si>
  <si>
    <t>www.ksdusa.com</t>
  </si>
  <si>
    <t>Multiplier &gt;</t>
  </si>
  <si>
    <t xml:space="preserve">10' Pre-Galvanized Slotted Strut </t>
  </si>
  <si>
    <t>Size</t>
  </si>
  <si>
    <t>Gauge</t>
  </si>
  <si>
    <t xml:space="preserve">Code </t>
  </si>
  <si>
    <t>Alt. Code</t>
  </si>
  <si>
    <t xml:space="preserve">Bundle </t>
  </si>
  <si>
    <t>Ft. / Bundle</t>
  </si>
  <si>
    <t>Weight / Length</t>
  </si>
  <si>
    <t>List / Length</t>
  </si>
  <si>
    <t>List / Ft.</t>
  </si>
  <si>
    <t xml:space="preserve">Invoice / Ft. </t>
  </si>
  <si>
    <t>Invoice / Length</t>
  </si>
  <si>
    <t xml:space="preserve">1-5/8" x 1-5/8" </t>
  </si>
  <si>
    <t>STRUT158PG10-12GA</t>
  </si>
  <si>
    <t>8400-011-10</t>
  </si>
  <si>
    <t>STRUT158PG10-14GA</t>
  </si>
  <si>
    <t>8400-111-10</t>
  </si>
  <si>
    <t>13/16" x 1-5/8"</t>
  </si>
  <si>
    <t>STRUT1316PG10-14GA</t>
  </si>
  <si>
    <t>8401-111-10</t>
  </si>
  <si>
    <t>10' Green Powder Coated Slotted Strut</t>
  </si>
  <si>
    <t>STRUT158GRN10-12GA</t>
  </si>
  <si>
    <t>8400-015-10</t>
  </si>
  <si>
    <t>STRUT158GRN10-14GA</t>
  </si>
  <si>
    <t>8400-115-10</t>
  </si>
  <si>
    <t>STRUT1316GRN10-14GA</t>
  </si>
  <si>
    <t>8401-115-10</t>
  </si>
  <si>
    <t xml:space="preserve">20' Pre-Galvanized Slotted Strut </t>
  </si>
  <si>
    <t>STRUT158PG20-12GA</t>
  </si>
  <si>
    <t>8400-011-20</t>
  </si>
  <si>
    <t>STRUT158PG20-14GA</t>
  </si>
  <si>
    <t>8400-111-20</t>
  </si>
  <si>
    <t>STRUT1316PG20-14GA</t>
  </si>
  <si>
    <t>8401-111-20</t>
  </si>
  <si>
    <t>20' Green Powder Coated Slotted Strut</t>
  </si>
  <si>
    <t>STRUT158GRN20-12GA</t>
  </si>
  <si>
    <t>8400-015-20</t>
  </si>
  <si>
    <t>STRUT158GRN20-14GA</t>
  </si>
  <si>
    <t>8400-115-20</t>
  </si>
  <si>
    <t>STRUT1316GRN20-14GA</t>
  </si>
  <si>
    <t>8401-115-20</t>
  </si>
  <si>
    <t xml:space="preserve">3-1/4" x 1-5/8"x 10' </t>
  </si>
  <si>
    <t>B2B158PG10-12GA</t>
  </si>
  <si>
    <t>N/A</t>
  </si>
  <si>
    <t xml:space="preserve">3-1/4" x 1-5/8"x 20' </t>
  </si>
  <si>
    <t>B2B158PG20-12GA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</si>
  <si>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0"/>
        <rFont val="Calibri"/>
        <family val="2"/>
        <scheme val="minor"/>
      </rPr>
      <t>Pre-Galvanized Back to Back Strut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</si>
  <si>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Limited inventory – consult your KSD salesperson for availability</t>
    </r>
  </si>
  <si>
    <t>(supersedes STR-072124)</t>
  </si>
  <si>
    <t>Effective April 1, 2025</t>
  </si>
  <si>
    <t>STR-040125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</si>
</sst>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0"/>
    <numFmt numFmtId="165" formatCode="0.0000"/>
    <numFmt numFmtId="166" formatCode="#,##0.0000"/>
    <numFmt numFmtId="167" formatCode="0.000"/>
    <numFmt numFmtId="168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 applyAlignment="1"/>
    <xf numFmtId="164" fontId="3" fillId="0" borderId="0" xfId="1" applyNumberFormat="1" applyAlignment="1">
      <alignment horizontal="right"/>
    </xf>
    <xf numFmtId="164" fontId="2" fillId="0" borderId="0" xfId="0" applyNumberFormat="1" applyFon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8" fontId="0" fillId="2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146050</xdr:rowOff>
    </xdr:from>
    <xdr:to>
      <xdr:col>2</xdr:col>
      <xdr:colOff>142958</xdr:colOff>
      <xdr:row>5</xdr:row>
      <xdr:rowOff>77455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46050"/>
          <a:ext cx="2829008" cy="858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ksdus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A8" sqref="A8"/>
    </sheetView>
  </sheetViews>
  <sheetFormatPr defaultRowHeight="14.5" x14ac:dyDescent="0.35"/>
  <cols>
    <col min="1" max="1" width="24.54296875" customWidth="1"/>
    <col min="2" max="2" width="16.1796875" customWidth="1"/>
    <col min="3" max="3" width="26.1796875" customWidth="1"/>
    <col min="4" max="4" width="26" customWidth="1"/>
    <col min="5" max="5" width="15.453125" customWidth="1"/>
    <col min="6" max="6" width="17.81640625" customWidth="1"/>
    <col min="7" max="7" width="16.81640625" customWidth="1"/>
    <col min="8" max="8" width="18.81640625" customWidth="1"/>
    <col min="9" max="9" width="17.26953125" customWidth="1"/>
    <col min="10" max="10" width="17.7265625" customWidth="1"/>
    <col min="11" max="11" width="21.453125" customWidth="1"/>
  </cols>
  <sheetData>
    <row r="1" spans="1:11" x14ac:dyDescent="0.35">
      <c r="C1" s="1"/>
      <c r="D1" s="1"/>
      <c r="E1" s="1"/>
      <c r="F1" s="1"/>
      <c r="G1" s="1"/>
      <c r="H1" s="2"/>
      <c r="I1" s="2"/>
      <c r="J1" s="3"/>
      <c r="K1" s="3" t="s">
        <v>0</v>
      </c>
    </row>
    <row r="2" spans="1:11" x14ac:dyDescent="0.35">
      <c r="C2" s="1"/>
      <c r="D2" s="26" t="s">
        <v>1</v>
      </c>
      <c r="E2" s="26"/>
      <c r="F2" s="26"/>
      <c r="G2" s="26"/>
      <c r="H2" s="26"/>
      <c r="I2" s="4"/>
      <c r="J2" s="2"/>
      <c r="K2" s="3" t="s">
        <v>2</v>
      </c>
    </row>
    <row r="3" spans="1:11" x14ac:dyDescent="0.35">
      <c r="C3" s="1"/>
      <c r="D3" s="26" t="s">
        <v>55</v>
      </c>
      <c r="E3" s="26"/>
      <c r="F3" s="26"/>
      <c r="G3" s="26"/>
      <c r="H3" s="26"/>
      <c r="I3" s="4"/>
      <c r="J3" s="2"/>
      <c r="K3" s="3" t="s">
        <v>3</v>
      </c>
    </row>
    <row r="4" spans="1:11" x14ac:dyDescent="0.35">
      <c r="C4" s="1"/>
      <c r="D4" s="1"/>
      <c r="E4" s="1"/>
      <c r="F4" s="1"/>
      <c r="G4" s="1"/>
      <c r="H4" s="2"/>
      <c r="I4" s="2"/>
      <c r="J4" s="2"/>
      <c r="K4" s="5" t="s">
        <v>4</v>
      </c>
    </row>
    <row r="5" spans="1:11" ht="15" thickBot="1" x14ac:dyDescent="0.4">
      <c r="C5" s="1"/>
      <c r="D5" s="1"/>
      <c r="E5" s="1"/>
      <c r="F5" s="1"/>
      <c r="G5" s="1"/>
      <c r="H5" s="2"/>
      <c r="I5" s="2"/>
      <c r="J5" s="2"/>
      <c r="K5" s="6"/>
    </row>
    <row r="6" spans="1:11" ht="15" thickBot="1" x14ac:dyDescent="0.4">
      <c r="A6" s="7"/>
      <c r="B6" s="7"/>
      <c r="C6" s="1"/>
      <c r="D6" s="1"/>
      <c r="E6" s="1"/>
      <c r="F6" s="1"/>
      <c r="G6" s="1"/>
      <c r="H6" s="2"/>
      <c r="I6" s="2"/>
      <c r="J6" s="8" t="s">
        <v>5</v>
      </c>
      <c r="K6" s="9"/>
    </row>
    <row r="7" spans="1:11" x14ac:dyDescent="0.35">
      <c r="A7" s="10" t="s">
        <v>56</v>
      </c>
      <c r="B7" s="10"/>
      <c r="C7" s="1"/>
      <c r="D7" s="1"/>
      <c r="E7" s="1"/>
      <c r="F7" s="1"/>
      <c r="G7" s="1"/>
      <c r="H7" s="2"/>
      <c r="I7" s="2"/>
      <c r="J7" s="2"/>
      <c r="K7" s="8"/>
    </row>
    <row r="8" spans="1:11" x14ac:dyDescent="0.35">
      <c r="A8" t="s">
        <v>54</v>
      </c>
      <c r="C8" s="1"/>
      <c r="D8" s="1"/>
      <c r="E8" s="1"/>
      <c r="F8" s="1"/>
      <c r="G8" s="1"/>
      <c r="H8" s="2"/>
      <c r="I8" s="2"/>
      <c r="J8" s="2"/>
      <c r="K8" s="2"/>
    </row>
    <row r="9" spans="1:11" x14ac:dyDescent="0.35">
      <c r="A9" s="11" t="s">
        <v>6</v>
      </c>
      <c r="B9" s="11"/>
      <c r="C9" s="12"/>
      <c r="D9" s="12"/>
      <c r="E9" s="1"/>
      <c r="F9" s="13"/>
      <c r="G9" s="1"/>
      <c r="H9" s="2"/>
      <c r="I9" s="2"/>
      <c r="J9" s="2"/>
      <c r="K9" s="2"/>
    </row>
    <row r="10" spans="1:11" x14ac:dyDescent="0.35">
      <c r="A10" s="14" t="s">
        <v>7</v>
      </c>
      <c r="B10" s="14" t="s">
        <v>8</v>
      </c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5" t="s">
        <v>14</v>
      </c>
      <c r="I10" s="15" t="s">
        <v>15</v>
      </c>
      <c r="J10" s="15" t="s">
        <v>16</v>
      </c>
      <c r="K10" s="15" t="s">
        <v>17</v>
      </c>
    </row>
    <row r="11" spans="1:11" x14ac:dyDescent="0.35">
      <c r="A11" s="16" t="s">
        <v>18</v>
      </c>
      <c r="B11" s="17">
        <v>12</v>
      </c>
      <c r="C11" s="1" t="s">
        <v>19</v>
      </c>
      <c r="D11" s="1" t="s">
        <v>20</v>
      </c>
      <c r="E11" s="1">
        <v>50</v>
      </c>
      <c r="F11" s="13">
        <v>500</v>
      </c>
      <c r="G11" s="18">
        <v>18.899999999999999</v>
      </c>
      <c r="H11" s="19">
        <v>76</v>
      </c>
      <c r="I11" s="2">
        <f>SUM(H11/10)</f>
        <v>7.6</v>
      </c>
      <c r="J11" s="20">
        <f>SUM(I11*K6)</f>
        <v>0</v>
      </c>
      <c r="K11" s="21">
        <f>SUM(J11*10)</f>
        <v>0</v>
      </c>
    </row>
    <row r="12" spans="1:11" x14ac:dyDescent="0.35">
      <c r="A12" s="1" t="s">
        <v>18</v>
      </c>
      <c r="B12" s="17">
        <v>14</v>
      </c>
      <c r="C12" s="1" t="s">
        <v>21</v>
      </c>
      <c r="D12" s="1" t="s">
        <v>22</v>
      </c>
      <c r="E12" s="1">
        <v>50</v>
      </c>
      <c r="F12" s="13">
        <v>500</v>
      </c>
      <c r="G12" s="18">
        <v>14</v>
      </c>
      <c r="H12" s="19">
        <v>61</v>
      </c>
      <c r="I12" s="2">
        <f>SUM(H12/10)</f>
        <v>6.1</v>
      </c>
      <c r="J12" s="20">
        <f>SUM(I12*K6)</f>
        <v>0</v>
      </c>
      <c r="K12" s="21">
        <f>SUM(J12*10)</f>
        <v>0</v>
      </c>
    </row>
    <row r="13" spans="1:11" x14ac:dyDescent="0.35">
      <c r="A13" s="1" t="s">
        <v>23</v>
      </c>
      <c r="B13" s="17">
        <v>14</v>
      </c>
      <c r="C13" s="1" t="s">
        <v>24</v>
      </c>
      <c r="D13" s="1" t="s">
        <v>25</v>
      </c>
      <c r="E13" s="1">
        <v>50</v>
      </c>
      <c r="F13" s="13">
        <v>500</v>
      </c>
      <c r="G13" s="18">
        <v>9.8000000000000007</v>
      </c>
      <c r="H13" s="19">
        <v>50</v>
      </c>
      <c r="I13" s="2">
        <f>SUM(H13/10)</f>
        <v>5</v>
      </c>
      <c r="J13" s="20">
        <f>SUM(I13*K6)</f>
        <v>0</v>
      </c>
      <c r="K13" s="21">
        <f>SUM(J13*10)</f>
        <v>0</v>
      </c>
    </row>
    <row r="14" spans="1:11" x14ac:dyDescent="0.35">
      <c r="C14" s="1"/>
      <c r="D14" s="1"/>
      <c r="E14" s="1"/>
      <c r="F14" s="13"/>
      <c r="G14" s="18"/>
      <c r="H14" s="22"/>
      <c r="I14" s="2"/>
      <c r="J14" s="19"/>
      <c r="K14" s="23"/>
    </row>
    <row r="15" spans="1:11" x14ac:dyDescent="0.35">
      <c r="A15" s="11" t="s">
        <v>26</v>
      </c>
      <c r="B15" s="11"/>
      <c r="C15" s="12"/>
      <c r="D15" s="12"/>
      <c r="E15" s="1"/>
      <c r="F15" s="13"/>
      <c r="G15" s="18"/>
      <c r="H15" s="22"/>
      <c r="I15" s="2"/>
      <c r="J15" s="19"/>
      <c r="K15" s="23"/>
    </row>
    <row r="16" spans="1:11" x14ac:dyDescent="0.35">
      <c r="A16" s="14" t="s">
        <v>7</v>
      </c>
      <c r="B16" s="14" t="s">
        <v>8</v>
      </c>
      <c r="C16" s="14" t="s">
        <v>9</v>
      </c>
      <c r="D16" s="14" t="s">
        <v>10</v>
      </c>
      <c r="E16" s="14" t="s">
        <v>11</v>
      </c>
      <c r="F16" s="14" t="s">
        <v>12</v>
      </c>
      <c r="G16" s="14" t="s">
        <v>13</v>
      </c>
      <c r="H16" s="15" t="s">
        <v>14</v>
      </c>
      <c r="I16" s="15" t="s">
        <v>15</v>
      </c>
      <c r="J16" s="15" t="s">
        <v>16</v>
      </c>
      <c r="K16" s="15" t="s">
        <v>17</v>
      </c>
    </row>
    <row r="17" spans="1:11" x14ac:dyDescent="0.35">
      <c r="A17" s="16" t="s">
        <v>18</v>
      </c>
      <c r="B17" s="17">
        <v>12</v>
      </c>
      <c r="C17" s="1" t="s">
        <v>27</v>
      </c>
      <c r="D17" s="1" t="s">
        <v>28</v>
      </c>
      <c r="E17" s="1">
        <v>50</v>
      </c>
      <c r="F17" s="13">
        <v>500</v>
      </c>
      <c r="G17" s="18">
        <v>18.899999999999999</v>
      </c>
      <c r="H17" s="19">
        <v>81.75</v>
      </c>
      <c r="I17" s="2">
        <f>SUM(H17/10)</f>
        <v>8.1750000000000007</v>
      </c>
      <c r="J17" s="20">
        <f>SUM(I17*K6)</f>
        <v>0</v>
      </c>
      <c r="K17" s="21">
        <f>SUM(J17*10)</f>
        <v>0</v>
      </c>
    </row>
    <row r="18" spans="1:11" x14ac:dyDescent="0.35">
      <c r="A18" s="1" t="s">
        <v>18</v>
      </c>
      <c r="B18" s="17">
        <v>14</v>
      </c>
      <c r="C18" s="1" t="s">
        <v>29</v>
      </c>
      <c r="D18" s="1" t="s">
        <v>30</v>
      </c>
      <c r="E18" s="1">
        <v>50</v>
      </c>
      <c r="F18" s="13">
        <v>500</v>
      </c>
      <c r="G18" s="18">
        <v>14</v>
      </c>
      <c r="H18" s="19">
        <v>66.75</v>
      </c>
      <c r="I18" s="2">
        <f>SUM(H18/10)</f>
        <v>6.6749999999999998</v>
      </c>
      <c r="J18" s="20">
        <f>SUM(I18*K6)</f>
        <v>0</v>
      </c>
      <c r="K18" s="21">
        <f>SUM(J18*10)</f>
        <v>0</v>
      </c>
    </row>
    <row r="19" spans="1:11" x14ac:dyDescent="0.35">
      <c r="A19" s="1" t="s">
        <v>23</v>
      </c>
      <c r="B19" s="17">
        <v>14</v>
      </c>
      <c r="C19" s="1" t="s">
        <v>31</v>
      </c>
      <c r="D19" s="1" t="s">
        <v>32</v>
      </c>
      <c r="E19" s="1">
        <v>50</v>
      </c>
      <c r="F19" s="13">
        <v>500</v>
      </c>
      <c r="G19" s="18">
        <v>9.8000000000000007</v>
      </c>
      <c r="H19" s="19">
        <v>53.5</v>
      </c>
      <c r="I19" s="2">
        <f>SUM(H19/10)</f>
        <v>5.35</v>
      </c>
      <c r="J19" s="20">
        <f>SUM(I19*K6)</f>
        <v>0</v>
      </c>
      <c r="K19" s="21">
        <f>SUM(J19*10)</f>
        <v>0</v>
      </c>
    </row>
    <row r="20" spans="1:11" x14ac:dyDescent="0.35">
      <c r="C20" s="1"/>
      <c r="D20" s="1"/>
      <c r="E20" s="1"/>
      <c r="F20" s="13"/>
      <c r="G20" s="1"/>
      <c r="H20" s="2"/>
      <c r="I20" s="2"/>
      <c r="J20" s="2"/>
      <c r="K20" s="2"/>
    </row>
    <row r="21" spans="1:11" x14ac:dyDescent="0.35">
      <c r="A21" s="11" t="s">
        <v>33</v>
      </c>
      <c r="B21" s="11"/>
      <c r="C21" s="12"/>
      <c r="D21" s="12"/>
      <c r="E21" s="1"/>
      <c r="F21" s="1"/>
      <c r="G21" s="1"/>
      <c r="H21" s="2"/>
      <c r="I21" s="2"/>
      <c r="J21" s="2"/>
      <c r="K21" s="2"/>
    </row>
    <row r="22" spans="1:11" x14ac:dyDescent="0.35">
      <c r="A22" s="14" t="s">
        <v>7</v>
      </c>
      <c r="B22" s="14" t="s">
        <v>8</v>
      </c>
      <c r="C22" s="14" t="s">
        <v>9</v>
      </c>
      <c r="D22" s="14" t="s">
        <v>10</v>
      </c>
      <c r="E22" s="14" t="s">
        <v>11</v>
      </c>
      <c r="F22" s="14" t="s">
        <v>12</v>
      </c>
      <c r="G22" s="14" t="s">
        <v>13</v>
      </c>
      <c r="H22" s="15" t="s">
        <v>14</v>
      </c>
      <c r="I22" s="15" t="s">
        <v>15</v>
      </c>
      <c r="J22" s="15" t="s">
        <v>16</v>
      </c>
      <c r="K22" s="15" t="s">
        <v>17</v>
      </c>
    </row>
    <row r="23" spans="1:11" x14ac:dyDescent="0.35">
      <c r="A23" s="16" t="s">
        <v>18</v>
      </c>
      <c r="B23" s="17">
        <v>12</v>
      </c>
      <c r="C23" s="1" t="s">
        <v>34</v>
      </c>
      <c r="D23" s="1" t="s">
        <v>35</v>
      </c>
      <c r="E23" s="1">
        <v>25</v>
      </c>
      <c r="F23" s="13">
        <v>500</v>
      </c>
      <c r="G23" s="24">
        <v>37.799999999999997</v>
      </c>
      <c r="H23" s="19">
        <f>SUM(H11*2)</f>
        <v>152</v>
      </c>
      <c r="I23" s="2">
        <f>SUM(H23/20)</f>
        <v>7.6</v>
      </c>
      <c r="J23" s="20">
        <f>SUM(I23*K6)</f>
        <v>0</v>
      </c>
      <c r="K23" s="21">
        <f>SUM(J23*20)</f>
        <v>0</v>
      </c>
    </row>
    <row r="24" spans="1:11" x14ac:dyDescent="0.35">
      <c r="A24" s="1" t="s">
        <v>18</v>
      </c>
      <c r="B24" s="17">
        <v>14</v>
      </c>
      <c r="C24" s="1" t="s">
        <v>36</v>
      </c>
      <c r="D24" s="1" t="s">
        <v>37</v>
      </c>
      <c r="E24" s="1">
        <v>25</v>
      </c>
      <c r="F24" s="13">
        <v>500</v>
      </c>
      <c r="G24" s="24">
        <v>28</v>
      </c>
      <c r="H24" s="19">
        <f>SUM(H12*2)</f>
        <v>122</v>
      </c>
      <c r="I24" s="2">
        <f t="shared" ref="I24:I25" si="0">SUM(H24/20)</f>
        <v>6.1</v>
      </c>
      <c r="J24" s="20">
        <f>SUM(I24*K6)</f>
        <v>0</v>
      </c>
      <c r="K24" s="21">
        <f>SUM(J24*20)</f>
        <v>0</v>
      </c>
    </row>
    <row r="25" spans="1:11" x14ac:dyDescent="0.35">
      <c r="A25" s="1" t="s">
        <v>23</v>
      </c>
      <c r="B25" s="17">
        <v>14</v>
      </c>
      <c r="C25" s="1" t="s">
        <v>38</v>
      </c>
      <c r="D25" s="1" t="s">
        <v>39</v>
      </c>
      <c r="E25" s="1">
        <v>25</v>
      </c>
      <c r="F25" s="13">
        <v>500</v>
      </c>
      <c r="G25" s="24">
        <v>19.600000000000001</v>
      </c>
      <c r="H25" s="19">
        <f>SUM(H13*2)</f>
        <v>100</v>
      </c>
      <c r="I25" s="2">
        <f t="shared" si="0"/>
        <v>5</v>
      </c>
      <c r="J25" s="20">
        <f>SUM(I25*K6)</f>
        <v>0</v>
      </c>
      <c r="K25" s="21">
        <f>SUM(J25*20)</f>
        <v>0</v>
      </c>
    </row>
    <row r="26" spans="1:11" x14ac:dyDescent="0.35">
      <c r="C26" s="1"/>
      <c r="D26" s="1"/>
      <c r="E26" s="1"/>
      <c r="F26" s="1"/>
      <c r="G26" s="1"/>
      <c r="H26" s="2"/>
      <c r="I26" s="2"/>
      <c r="J26" s="2"/>
      <c r="K26" s="2"/>
    </row>
    <row r="27" spans="1:11" x14ac:dyDescent="0.35">
      <c r="A27" s="11" t="s">
        <v>40</v>
      </c>
      <c r="B27" s="11"/>
      <c r="C27" s="12"/>
      <c r="D27" s="12"/>
      <c r="E27" s="1"/>
      <c r="F27" s="13"/>
      <c r="G27" s="18"/>
      <c r="H27" s="22"/>
      <c r="I27" s="2"/>
      <c r="J27" s="19"/>
      <c r="K27" s="23"/>
    </row>
    <row r="28" spans="1:11" x14ac:dyDescent="0.35">
      <c r="A28" s="14" t="s">
        <v>7</v>
      </c>
      <c r="B28" s="14" t="s">
        <v>8</v>
      </c>
      <c r="C28" s="14" t="s">
        <v>9</v>
      </c>
      <c r="D28" s="14" t="s">
        <v>10</v>
      </c>
      <c r="E28" s="14" t="s">
        <v>11</v>
      </c>
      <c r="F28" s="14" t="s">
        <v>12</v>
      </c>
      <c r="G28" s="14" t="s">
        <v>13</v>
      </c>
      <c r="H28" s="15" t="s">
        <v>14</v>
      </c>
      <c r="I28" s="15" t="s">
        <v>15</v>
      </c>
      <c r="J28" s="15" t="s">
        <v>16</v>
      </c>
      <c r="K28" s="15" t="s">
        <v>17</v>
      </c>
    </row>
    <row r="29" spans="1:11" x14ac:dyDescent="0.35">
      <c r="A29" s="16" t="s">
        <v>18</v>
      </c>
      <c r="B29" s="17">
        <v>12</v>
      </c>
      <c r="C29" s="1" t="s">
        <v>41</v>
      </c>
      <c r="D29" s="1" t="s">
        <v>42</v>
      </c>
      <c r="E29" s="1">
        <v>25</v>
      </c>
      <c r="F29" s="13">
        <v>500</v>
      </c>
      <c r="G29" s="24">
        <v>37.799999999999997</v>
      </c>
      <c r="H29" s="19">
        <f>SUM(H17*2)</f>
        <v>163.5</v>
      </c>
      <c r="I29" s="2">
        <f t="shared" ref="I29:I31" si="1">SUM(H29/20)</f>
        <v>8.1750000000000007</v>
      </c>
      <c r="J29" s="20">
        <f>SUM(I29*K6)</f>
        <v>0</v>
      </c>
      <c r="K29" s="21">
        <f>SUM(J29*20)</f>
        <v>0</v>
      </c>
    </row>
    <row r="30" spans="1:11" x14ac:dyDescent="0.35">
      <c r="A30" s="1" t="s">
        <v>18</v>
      </c>
      <c r="B30" s="17">
        <v>14</v>
      </c>
      <c r="C30" s="1" t="s">
        <v>43</v>
      </c>
      <c r="D30" s="1" t="s">
        <v>44</v>
      </c>
      <c r="E30" s="1">
        <v>25</v>
      </c>
      <c r="F30" s="13">
        <v>500</v>
      </c>
      <c r="G30" s="24">
        <v>28</v>
      </c>
      <c r="H30" s="19">
        <f>SUM(H18*2)</f>
        <v>133.5</v>
      </c>
      <c r="I30" s="2">
        <f t="shared" si="1"/>
        <v>6.6749999999999998</v>
      </c>
      <c r="J30" s="20">
        <f>SUM(I30*K6)</f>
        <v>0</v>
      </c>
      <c r="K30" s="21">
        <f>SUM(J30*20)</f>
        <v>0</v>
      </c>
    </row>
    <row r="31" spans="1:11" x14ac:dyDescent="0.35">
      <c r="A31" s="1" t="s">
        <v>23</v>
      </c>
      <c r="B31" s="17">
        <v>14</v>
      </c>
      <c r="C31" s="1" t="s">
        <v>45</v>
      </c>
      <c r="D31" s="1" t="s">
        <v>46</v>
      </c>
      <c r="E31" s="1">
        <v>25</v>
      </c>
      <c r="F31" s="13">
        <v>500</v>
      </c>
      <c r="G31" s="24">
        <v>19.600000000000001</v>
      </c>
      <c r="H31" s="19">
        <f>SUM(H19*2)</f>
        <v>107</v>
      </c>
      <c r="I31" s="2">
        <f t="shared" si="1"/>
        <v>5.35</v>
      </c>
      <c r="J31" s="20">
        <f>SUM(I31*K6)</f>
        <v>0</v>
      </c>
      <c r="K31" s="21">
        <f>SUM(J31*20)</f>
        <v>0</v>
      </c>
    </row>
    <row r="32" spans="1:11" x14ac:dyDescent="0.35">
      <c r="C32" s="1"/>
      <c r="D32" s="1"/>
      <c r="E32" s="1"/>
      <c r="F32" s="1"/>
      <c r="G32" s="1"/>
      <c r="H32" s="2"/>
      <c r="I32" s="2"/>
      <c r="J32" s="2"/>
      <c r="K32" s="2"/>
    </row>
    <row r="33" spans="1:11" x14ac:dyDescent="0.35">
      <c r="A33" s="11" t="s">
        <v>52</v>
      </c>
      <c r="B33" s="11"/>
      <c r="C33" s="12"/>
      <c r="D33" s="12"/>
    </row>
    <row r="34" spans="1:11" x14ac:dyDescent="0.35">
      <c r="A34" s="14" t="s">
        <v>7</v>
      </c>
      <c r="B34" s="14" t="s">
        <v>8</v>
      </c>
      <c r="C34" s="14" t="s">
        <v>9</v>
      </c>
      <c r="D34" s="14" t="s">
        <v>10</v>
      </c>
      <c r="E34" s="14" t="s">
        <v>11</v>
      </c>
      <c r="F34" s="14" t="s">
        <v>12</v>
      </c>
      <c r="G34" s="14" t="s">
        <v>13</v>
      </c>
      <c r="H34" s="15" t="s">
        <v>14</v>
      </c>
      <c r="I34" s="15" t="s">
        <v>15</v>
      </c>
      <c r="J34" s="15" t="s">
        <v>16</v>
      </c>
      <c r="K34" s="15" t="s">
        <v>17</v>
      </c>
    </row>
    <row r="35" spans="1:11" x14ac:dyDescent="0.35">
      <c r="A35" s="16" t="s">
        <v>47</v>
      </c>
      <c r="B35" s="17">
        <v>12</v>
      </c>
      <c r="C35" s="1" t="s">
        <v>48</v>
      </c>
      <c r="D35" s="1" t="s">
        <v>49</v>
      </c>
      <c r="E35" s="1">
        <v>20</v>
      </c>
      <c r="F35" s="1">
        <v>200</v>
      </c>
      <c r="G35" s="24">
        <v>36</v>
      </c>
      <c r="H35" s="22">
        <v>195.5</v>
      </c>
      <c r="I35" s="2">
        <f>H35/10</f>
        <v>19.55</v>
      </c>
      <c r="J35" s="20">
        <f>SUM(I35*K6)</f>
        <v>0</v>
      </c>
      <c r="K35" s="21">
        <f>SUM(J35*10)</f>
        <v>0</v>
      </c>
    </row>
    <row r="36" spans="1:11" x14ac:dyDescent="0.35">
      <c r="A36" s="16" t="s">
        <v>50</v>
      </c>
      <c r="B36" s="17">
        <v>12</v>
      </c>
      <c r="C36" s="1" t="s">
        <v>51</v>
      </c>
      <c r="D36" s="1" t="s">
        <v>49</v>
      </c>
      <c r="E36" s="1">
        <v>20</v>
      </c>
      <c r="F36" s="1">
        <v>400</v>
      </c>
      <c r="G36" s="24">
        <v>72</v>
      </c>
      <c r="H36" s="22">
        <v>391</v>
      </c>
      <c r="I36" s="2">
        <f t="shared" ref="I36" si="2">SUM(H36/20)</f>
        <v>19.55</v>
      </c>
      <c r="J36" s="20">
        <f>SUM(I36*K6)</f>
        <v>0</v>
      </c>
      <c r="K36" s="21">
        <f t="shared" ref="K36" si="3">SUM(J36*20)</f>
        <v>0</v>
      </c>
    </row>
    <row r="37" spans="1:11" x14ac:dyDescent="0.35">
      <c r="E37" s="1"/>
    </row>
    <row r="38" spans="1:11" x14ac:dyDescent="0.35">
      <c r="A38" s="25" t="s">
        <v>53</v>
      </c>
      <c r="B38" s="25"/>
      <c r="C38" s="25"/>
    </row>
  </sheetData>
  <sheetProtection algorithmName="SHA-512" hashValue="Nwsu/xrV/u/knn/wxpOAvW03iXZ/7QHR55ydfoH38Mmyg6YttXeLPA1xznxf2Z9rMGAcvjT3LYlXmqadgIHdLQ==" saltValue="5fbfi5WQQ/Tl/zqRTK4xWA==" spinCount="100000" sheet="1" objects="1" scenarios="1"/>
  <mergeCells count="2">
    <mergeCell ref="D2:H2"/>
    <mergeCell ref="D3:H3"/>
  </mergeCells>
  <hyperlinks>
    <hyperlink ref="K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Hagan, Tim</dc:creator>
  <cp:lastModifiedBy>Evans, Brooke</cp:lastModifiedBy>
  <dcterms:created xsi:type="dcterms:W3CDTF">2025-03-21T16:38:01Z</dcterms:created>
  <dcterms:modified xsi:type="dcterms:W3CDTF">2025-03-31T13:46:15Z</dcterms:modified>
</cp:coreProperties>
</file>