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Price Sheets\Current Excel Price Sheets\"/>
    </mc:Choice>
  </mc:AlternateContent>
  <bookViews>
    <workbookView xWindow="0" yWindow="0" windowWidth="28800" windowHeight="14100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4" i="1" l="1"/>
  <c r="J43" i="1"/>
  <c r="J42" i="1"/>
  <c r="J41" i="1"/>
  <c r="I44" i="1"/>
  <c r="K44" i="1" s="1"/>
  <c r="I43" i="1"/>
  <c r="K43" i="1" s="1"/>
  <c r="I42" i="1"/>
  <c r="K42" i="1" s="1"/>
  <c r="I41" i="1"/>
  <c r="K41" i="1" s="1"/>
  <c r="J37" i="1"/>
  <c r="J36" i="1"/>
  <c r="I37" i="1"/>
  <c r="K37" i="1" s="1"/>
  <c r="I36" i="1"/>
  <c r="K36" i="1" s="1"/>
  <c r="J32" i="1"/>
  <c r="J31" i="1"/>
  <c r="J30" i="1"/>
  <c r="J29" i="1"/>
  <c r="I32" i="1"/>
  <c r="K32" i="1" s="1"/>
  <c r="I31" i="1"/>
  <c r="K31" i="1" s="1"/>
  <c r="I30" i="1"/>
  <c r="K30" i="1" s="1"/>
  <c r="I29" i="1"/>
  <c r="K29" i="1" s="1"/>
  <c r="J25" i="1"/>
  <c r="J24" i="1"/>
  <c r="J23" i="1"/>
  <c r="J22" i="1"/>
  <c r="J21" i="1"/>
  <c r="J20" i="1"/>
  <c r="I25" i="1"/>
  <c r="K25" i="1" s="1"/>
  <c r="I24" i="1"/>
  <c r="K24" i="1" s="1"/>
  <c r="I23" i="1"/>
  <c r="K23" i="1" s="1"/>
  <c r="I22" i="1"/>
  <c r="K22" i="1" s="1"/>
  <c r="I21" i="1"/>
  <c r="K21" i="1" s="1"/>
  <c r="I20" i="1"/>
  <c r="K20" i="1" s="1"/>
  <c r="J16" i="1"/>
  <c r="J15" i="1"/>
  <c r="K14" i="1"/>
  <c r="J14" i="1"/>
  <c r="I16" i="1"/>
  <c r="K16" i="1" s="1"/>
  <c r="I15" i="1"/>
  <c r="K15" i="1" s="1"/>
  <c r="I14" i="1"/>
  <c r="J13" i="1"/>
  <c r="I13" i="1"/>
  <c r="K13" i="1" s="1"/>
  <c r="J12" i="1"/>
  <c r="I12" i="1"/>
  <c r="K12" i="1" s="1"/>
  <c r="J11" i="1"/>
  <c r="I11" i="1"/>
  <c r="K11" i="1" s="1"/>
</calcChain>
</file>

<file path=xl/sharedStrings.xml><?xml version="1.0" encoding="utf-8"?>
<sst xmlns="http://schemas.openxmlformats.org/spreadsheetml/2006/main" count="158" uniqueCount="80">
  <si>
    <t>Size</t>
  </si>
  <si>
    <t xml:space="preserve">Code </t>
  </si>
  <si>
    <t>Alt. Code</t>
  </si>
  <si>
    <t xml:space="preserve">Bundle </t>
  </si>
  <si>
    <t>List / Ft.</t>
  </si>
  <si>
    <t>500 Green Street</t>
  </si>
  <si>
    <t>Woodbridge, NJ 07095</t>
  </si>
  <si>
    <t>Phone - 800-526-5104</t>
  </si>
  <si>
    <t>www.ksdusa.com</t>
  </si>
  <si>
    <t>Multiplier &gt;</t>
  </si>
  <si>
    <t>6' Zinc Plated Threaded Rod</t>
  </si>
  <si>
    <t xml:space="preserve">3/8" </t>
  </si>
  <si>
    <t>6'</t>
  </si>
  <si>
    <t>Length</t>
  </si>
  <si>
    <t>ROD38-16X6ZP</t>
  </si>
  <si>
    <t>8422-006</t>
  </si>
  <si>
    <t>Skid</t>
  </si>
  <si>
    <t>Invoice / Ft.</t>
  </si>
  <si>
    <t>1/2"</t>
  </si>
  <si>
    <t>ROD12-13X6ZP</t>
  </si>
  <si>
    <t>8423-006</t>
  </si>
  <si>
    <t>5/8"</t>
  </si>
  <si>
    <t>ROD58-11X6ZP</t>
  </si>
  <si>
    <t>8424-006</t>
  </si>
  <si>
    <t>3/4"</t>
  </si>
  <si>
    <t>7/8"</t>
  </si>
  <si>
    <t>ROD34-10X6ZP</t>
  </si>
  <si>
    <t>8425-006</t>
  </si>
  <si>
    <t>ROD78-9X6ZP</t>
  </si>
  <si>
    <t>8426-006</t>
  </si>
  <si>
    <t>ROD1-8X6ZP</t>
  </si>
  <si>
    <t>8427-006</t>
  </si>
  <si>
    <t>6' Black Threaded Rod</t>
  </si>
  <si>
    <t xml:space="preserve">5/8" </t>
  </si>
  <si>
    <t>ROD38-16X6BLK</t>
  </si>
  <si>
    <t>ROD12-13X6BLK</t>
  </si>
  <si>
    <t>ROD58-11X6BLK</t>
  </si>
  <si>
    <t>ROD34-10X6BLK</t>
  </si>
  <si>
    <t>ROD78-9X6BLK</t>
  </si>
  <si>
    <t>ROD1-8X6BLK</t>
  </si>
  <si>
    <t>8422-106</t>
  </si>
  <si>
    <t>8423-106</t>
  </si>
  <si>
    <t>8424-106</t>
  </si>
  <si>
    <t>8425-106</t>
  </si>
  <si>
    <t>8426-106</t>
  </si>
  <si>
    <t>8427-106</t>
  </si>
  <si>
    <t>10' Zinc Plated Threaded Rod</t>
  </si>
  <si>
    <t>10'</t>
  </si>
  <si>
    <t>ROD38-16X10ZP</t>
  </si>
  <si>
    <t>ROD12-13X10ZP</t>
  </si>
  <si>
    <t>ROD58-11X10ZP</t>
  </si>
  <si>
    <t>ROD34-10X10ZP</t>
  </si>
  <si>
    <t>8422-010</t>
  </si>
  <si>
    <t>8423-010</t>
  </si>
  <si>
    <t>8424-010</t>
  </si>
  <si>
    <t>8425-010</t>
  </si>
  <si>
    <t>10' Black Threaded Rod</t>
  </si>
  <si>
    <t>ROD38-16X10BLK</t>
  </si>
  <si>
    <t>ROD12-13X10BLK</t>
  </si>
  <si>
    <t>8422-110</t>
  </si>
  <si>
    <t>8423-110</t>
  </si>
  <si>
    <t>12' Zinc Plated Threaded Rod</t>
  </si>
  <si>
    <t>12'</t>
  </si>
  <si>
    <t>ROD38-16X12ZP</t>
  </si>
  <si>
    <t>ROD12-13X12ZP</t>
  </si>
  <si>
    <t>ROD58-11X12ZP</t>
  </si>
  <si>
    <t>ROD34-10X12ZP</t>
  </si>
  <si>
    <t>8422-012</t>
  </si>
  <si>
    <t>8423-012</t>
  </si>
  <si>
    <t>8424-012</t>
  </si>
  <si>
    <t>8425-012</t>
  </si>
  <si>
    <t>Threaded Rod</t>
  </si>
  <si>
    <t>Weight / Length</t>
  </si>
  <si>
    <t>List / Length</t>
  </si>
  <si>
    <t>Invoice /Len.</t>
  </si>
  <si>
    <t xml:space="preserve"> While Supplies Last </t>
  </si>
  <si>
    <t>1"</t>
  </si>
  <si>
    <t>Effective December 11, 2022</t>
  </si>
  <si>
    <t>(supersedes ROD-101622)</t>
  </si>
  <si>
    <t>ROD-121122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</si>
</sst>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000"/>
    <numFmt numFmtId="165" formatCode="&quot;$&quot;#,##0.000"/>
    <numFmt numFmtId="166" formatCode="&quot;$&quot;#,##0.00"/>
    <numFmt numFmtId="167" formatCode="0.000"/>
    <numFmt numFmtId="168" formatCode="#,##0.0000"/>
  </numFmts>
  <fonts count="5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2" fillId="3" borderId="0" xfId="0" applyFont="1" applyFill="1"/>
    <xf numFmtId="165" fontId="0" fillId="2" borderId="0" xfId="0" applyNumberFormat="1" applyFill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5" fontId="3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166" fontId="0" fillId="0" borderId="0" xfId="0" applyNumberFormat="1" applyFill="1" applyAlignment="1">
      <alignment horizontal="center"/>
    </xf>
    <xf numFmtId="165" fontId="0" fillId="0" borderId="0" xfId="0" applyNumberFormat="1" applyFill="1" applyAlignment="1">
      <alignment horizontal="center"/>
    </xf>
    <xf numFmtId="165" fontId="0" fillId="0" borderId="0" xfId="0" applyNumberFormat="1" applyAlignment="1">
      <alignment horizontal="right"/>
    </xf>
    <xf numFmtId="165" fontId="4" fillId="0" borderId="0" xfId="1" applyNumberFormat="1" applyAlignment="1">
      <alignment horizontal="center"/>
    </xf>
    <xf numFmtId="164" fontId="0" fillId="0" borderId="0" xfId="0" applyNumberFormat="1" applyFill="1" applyBorder="1" applyAlignment="1">
      <alignment horizontal="left"/>
    </xf>
    <xf numFmtId="16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6" fontId="0" fillId="2" borderId="0" xfId="0" applyNumberForma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left"/>
    </xf>
    <xf numFmtId="168" fontId="3" fillId="2" borderId="1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0" fillId="0" borderId="2" xfId="0" applyFill="1" applyBorder="1" applyAlignment="1">
      <alignment horizontal="center"/>
    </xf>
    <xf numFmtId="0" fontId="3" fillId="0" borderId="0" xfId="0" applyFont="1" applyAlignment="1">
      <alignment horizontal="center"/>
    </xf>
    <xf numFmtId="1" fontId="0" fillId="4" borderId="4" xfId="0" applyNumberForma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2</xdr:col>
      <xdr:colOff>533573</xdr:colOff>
      <xdr:row>4</xdr:row>
      <xdr:rowOff>95596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76200"/>
          <a:ext cx="2219498" cy="7813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sdus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activeCell="H25" sqref="H25"/>
    </sheetView>
  </sheetViews>
  <sheetFormatPr defaultRowHeight="15" x14ac:dyDescent="0.25"/>
  <cols>
    <col min="1" max="1" width="11.7109375" customWidth="1"/>
    <col min="2" max="2" width="14.5703125" customWidth="1"/>
    <col min="3" max="3" width="24.28515625" style="1" customWidth="1"/>
    <col min="4" max="4" width="19.5703125" style="1" customWidth="1"/>
    <col min="5" max="5" width="9.140625" style="1"/>
    <col min="6" max="6" width="13.7109375" style="1" customWidth="1"/>
    <col min="7" max="7" width="18.140625" style="1" customWidth="1"/>
    <col min="8" max="9" width="14.140625" style="2" customWidth="1"/>
    <col min="10" max="10" width="13.140625" style="2" customWidth="1"/>
    <col min="11" max="11" width="16.42578125" style="2" customWidth="1"/>
  </cols>
  <sheetData>
    <row r="1" spans="1:11" x14ac:dyDescent="0.25">
      <c r="J1" s="16"/>
      <c r="K1" s="16" t="s">
        <v>5</v>
      </c>
    </row>
    <row r="2" spans="1:11" x14ac:dyDescent="0.25">
      <c r="C2" s="28" t="s">
        <v>71</v>
      </c>
      <c r="D2" s="28"/>
      <c r="E2" s="28"/>
      <c r="F2" s="28"/>
      <c r="G2" s="28"/>
      <c r="H2" s="28"/>
      <c r="I2" s="28"/>
      <c r="K2" s="16" t="s">
        <v>6</v>
      </c>
    </row>
    <row r="3" spans="1:11" x14ac:dyDescent="0.25">
      <c r="C3" s="28" t="s">
        <v>77</v>
      </c>
      <c r="D3" s="28"/>
      <c r="E3" s="28"/>
      <c r="F3" s="28"/>
      <c r="G3" s="28"/>
      <c r="H3" s="28"/>
      <c r="I3" s="28"/>
      <c r="K3" s="16" t="s">
        <v>7</v>
      </c>
    </row>
    <row r="4" spans="1:11" x14ac:dyDescent="0.25">
      <c r="K4" s="17" t="s">
        <v>8</v>
      </c>
    </row>
    <row r="5" spans="1:11" ht="15.75" thickBot="1" x14ac:dyDescent="0.3">
      <c r="K5" s="12"/>
    </row>
    <row r="6" spans="1:11" ht="15.75" thickBot="1" x14ac:dyDescent="0.3">
      <c r="A6" s="8"/>
      <c r="B6" s="8"/>
      <c r="J6" s="11" t="s">
        <v>9</v>
      </c>
      <c r="K6" s="25"/>
    </row>
    <row r="7" spans="1:11" x14ac:dyDescent="0.25">
      <c r="A7" s="18" t="s">
        <v>79</v>
      </c>
      <c r="B7" s="18"/>
      <c r="K7" s="11"/>
    </row>
    <row r="8" spans="1:11" x14ac:dyDescent="0.25">
      <c r="A8" t="s">
        <v>78</v>
      </c>
    </row>
    <row r="9" spans="1:11" x14ac:dyDescent="0.25">
      <c r="A9" s="9" t="s">
        <v>10</v>
      </c>
      <c r="B9" s="9"/>
      <c r="C9" s="22"/>
      <c r="D9" s="22"/>
      <c r="F9" s="4"/>
    </row>
    <row r="10" spans="1:11" s="5" customFormat="1" x14ac:dyDescent="0.25">
      <c r="A10" s="5" t="s">
        <v>0</v>
      </c>
      <c r="B10" s="5" t="s">
        <v>13</v>
      </c>
      <c r="C10" s="5" t="s">
        <v>1</v>
      </c>
      <c r="D10" s="5" t="s">
        <v>2</v>
      </c>
      <c r="E10" s="5" t="s">
        <v>3</v>
      </c>
      <c r="F10" s="5" t="s">
        <v>16</v>
      </c>
      <c r="G10" s="5" t="s">
        <v>72</v>
      </c>
      <c r="H10" s="6" t="s">
        <v>73</v>
      </c>
      <c r="I10" s="6" t="s">
        <v>4</v>
      </c>
      <c r="J10" s="6" t="s">
        <v>74</v>
      </c>
      <c r="K10" s="6" t="s">
        <v>17</v>
      </c>
    </row>
    <row r="11" spans="1:11" s="5" customFormat="1" x14ac:dyDescent="0.25">
      <c r="A11" s="19" t="s">
        <v>11</v>
      </c>
      <c r="B11" s="20" t="s">
        <v>12</v>
      </c>
      <c r="C11" s="1" t="s">
        <v>14</v>
      </c>
      <c r="D11" s="1" t="s">
        <v>15</v>
      </c>
      <c r="E11" s="1">
        <v>25</v>
      </c>
      <c r="F11" s="4">
        <v>1250</v>
      </c>
      <c r="G11" s="7">
        <v>1.704</v>
      </c>
      <c r="H11" s="3">
        <v>5.34</v>
      </c>
      <c r="I11" s="2">
        <f>SUM(H11/6)</f>
        <v>0.89</v>
      </c>
      <c r="J11" s="10">
        <f>SUM(H11*K6)</f>
        <v>0</v>
      </c>
      <c r="K11" s="21">
        <f>SUM(I11*K6)</f>
        <v>0</v>
      </c>
    </row>
    <row r="12" spans="1:11" x14ac:dyDescent="0.25">
      <c r="A12" s="1" t="s">
        <v>18</v>
      </c>
      <c r="B12" s="20" t="s">
        <v>12</v>
      </c>
      <c r="C12" s="1" t="s">
        <v>19</v>
      </c>
      <c r="D12" s="1" t="s">
        <v>20</v>
      </c>
      <c r="E12" s="1">
        <v>12</v>
      </c>
      <c r="F12" s="4">
        <v>600</v>
      </c>
      <c r="G12" s="7">
        <v>3.0720000000000001</v>
      </c>
      <c r="H12" s="3">
        <v>9.64</v>
      </c>
      <c r="I12" s="2">
        <f>SUM(H12/6)</f>
        <v>1.6066666666666667</v>
      </c>
      <c r="J12" s="10">
        <f>SUM(H12*K6)</f>
        <v>0</v>
      </c>
      <c r="K12" s="21">
        <f>SUM(I12*K6)</f>
        <v>0</v>
      </c>
    </row>
    <row r="13" spans="1:11" x14ac:dyDescent="0.25">
      <c r="A13" s="1" t="s">
        <v>21</v>
      </c>
      <c r="B13" s="20" t="s">
        <v>12</v>
      </c>
      <c r="C13" s="1" t="s">
        <v>22</v>
      </c>
      <c r="D13" s="1" t="s">
        <v>23</v>
      </c>
      <c r="E13" s="1">
        <v>8</v>
      </c>
      <c r="F13" s="4">
        <v>400</v>
      </c>
      <c r="G13" s="7">
        <v>4.9859999999999998</v>
      </c>
      <c r="H13" s="3">
        <v>16.45</v>
      </c>
      <c r="I13" s="2">
        <f>SUM(H13/6)</f>
        <v>2.7416666666666667</v>
      </c>
      <c r="J13" s="10">
        <f>SUM(H13*K6)</f>
        <v>0</v>
      </c>
      <c r="K13" s="21">
        <f>SUM(I13*K6)</f>
        <v>0</v>
      </c>
    </row>
    <row r="14" spans="1:11" x14ac:dyDescent="0.25">
      <c r="A14" s="1" t="s">
        <v>24</v>
      </c>
      <c r="B14" s="20" t="s">
        <v>12</v>
      </c>
      <c r="C14" s="1" t="s">
        <v>26</v>
      </c>
      <c r="D14" s="1" t="s">
        <v>27</v>
      </c>
      <c r="E14" s="1">
        <v>5</v>
      </c>
      <c r="F14" s="4">
        <v>250</v>
      </c>
      <c r="G14" s="7">
        <v>7.3019999999999996</v>
      </c>
      <c r="H14" s="3">
        <v>23.99</v>
      </c>
      <c r="I14" s="2">
        <f t="shared" ref="I14:I16" si="0">SUM(H14/6)</f>
        <v>3.9983333333333331</v>
      </c>
      <c r="J14" s="10">
        <f>SUM(H14*K6)</f>
        <v>0</v>
      </c>
      <c r="K14" s="21">
        <f>SUM(I14*K6)</f>
        <v>0</v>
      </c>
    </row>
    <row r="15" spans="1:11" x14ac:dyDescent="0.25">
      <c r="A15" s="1" t="s">
        <v>25</v>
      </c>
      <c r="B15" s="20" t="s">
        <v>12</v>
      </c>
      <c r="C15" s="1" t="s">
        <v>28</v>
      </c>
      <c r="D15" s="1" t="s">
        <v>29</v>
      </c>
      <c r="E15" s="1">
        <v>4</v>
      </c>
      <c r="F15" s="4">
        <v>200</v>
      </c>
      <c r="G15" s="7">
        <v>10.050000000000001</v>
      </c>
      <c r="H15" s="3">
        <v>33.47</v>
      </c>
      <c r="I15" s="2">
        <f t="shared" si="0"/>
        <v>5.5783333333333331</v>
      </c>
      <c r="J15" s="10">
        <f>SUM(H15*K6)</f>
        <v>0</v>
      </c>
      <c r="K15" s="21">
        <f>SUM(I15*K6)</f>
        <v>0</v>
      </c>
    </row>
    <row r="16" spans="1:11" x14ac:dyDescent="0.25">
      <c r="A16" s="1" t="s">
        <v>76</v>
      </c>
      <c r="B16" s="20" t="s">
        <v>12</v>
      </c>
      <c r="C16" s="1" t="s">
        <v>30</v>
      </c>
      <c r="D16" s="1" t="s">
        <v>31</v>
      </c>
      <c r="E16" s="1">
        <v>2</v>
      </c>
      <c r="F16" s="4">
        <v>150</v>
      </c>
      <c r="G16" s="7">
        <v>13.14</v>
      </c>
      <c r="H16" s="3">
        <v>44</v>
      </c>
      <c r="I16" s="2">
        <f t="shared" si="0"/>
        <v>7.333333333333333</v>
      </c>
      <c r="J16" s="10">
        <f>SUM(H16*K6)</f>
        <v>0</v>
      </c>
      <c r="K16" s="21">
        <f>SUM(I16*K6)</f>
        <v>0</v>
      </c>
    </row>
    <row r="17" spans="1:11" x14ac:dyDescent="0.25">
      <c r="F17" s="4"/>
      <c r="G17" s="7"/>
      <c r="H17" s="3"/>
      <c r="J17" s="14"/>
      <c r="K17" s="15"/>
    </row>
    <row r="18" spans="1:11" x14ac:dyDescent="0.25">
      <c r="A18" s="9" t="s">
        <v>32</v>
      </c>
      <c r="B18" s="9"/>
      <c r="C18" s="22"/>
      <c r="D18" s="22"/>
      <c r="F18" s="4"/>
      <c r="G18" s="7"/>
      <c r="H18" s="3"/>
      <c r="J18" s="14"/>
      <c r="K18" s="15"/>
    </row>
    <row r="19" spans="1:11" x14ac:dyDescent="0.25">
      <c r="A19" s="5" t="s">
        <v>0</v>
      </c>
      <c r="B19" s="5" t="s">
        <v>13</v>
      </c>
      <c r="C19" s="5" t="s">
        <v>1</v>
      </c>
      <c r="D19" s="5" t="s">
        <v>2</v>
      </c>
      <c r="E19" s="5" t="s">
        <v>3</v>
      </c>
      <c r="F19" s="5" t="s">
        <v>16</v>
      </c>
      <c r="G19" s="5" t="s">
        <v>72</v>
      </c>
      <c r="H19" s="6" t="s">
        <v>73</v>
      </c>
      <c r="I19" s="6" t="s">
        <v>4</v>
      </c>
      <c r="J19" s="6" t="s">
        <v>74</v>
      </c>
      <c r="K19" s="6" t="s">
        <v>17</v>
      </c>
    </row>
    <row r="20" spans="1:11" x14ac:dyDescent="0.25">
      <c r="A20" s="19" t="s">
        <v>11</v>
      </c>
      <c r="B20" s="20" t="s">
        <v>12</v>
      </c>
      <c r="C20" s="1" t="s">
        <v>34</v>
      </c>
      <c r="D20" s="1" t="s">
        <v>40</v>
      </c>
      <c r="E20" s="1">
        <v>25</v>
      </c>
      <c r="F20" s="4">
        <v>1250</v>
      </c>
      <c r="G20" s="7">
        <v>1.704</v>
      </c>
      <c r="H20" s="3">
        <v>5.23</v>
      </c>
      <c r="I20" s="2">
        <f t="shared" ref="I20:I25" si="1">SUM(H20/6)</f>
        <v>0.8716666666666667</v>
      </c>
      <c r="J20" s="10">
        <f>SUM(H20*K6)</f>
        <v>0</v>
      </c>
      <c r="K20" s="21">
        <f>SUM(I20*K6)</f>
        <v>0</v>
      </c>
    </row>
    <row r="21" spans="1:11" x14ac:dyDescent="0.25">
      <c r="A21" s="1" t="s">
        <v>18</v>
      </c>
      <c r="B21" s="20" t="s">
        <v>12</v>
      </c>
      <c r="C21" s="1" t="s">
        <v>35</v>
      </c>
      <c r="D21" s="1" t="s">
        <v>41</v>
      </c>
      <c r="E21" s="1">
        <v>12</v>
      </c>
      <c r="F21" s="4">
        <v>600</v>
      </c>
      <c r="G21" s="7">
        <v>3.0720000000000001</v>
      </c>
      <c r="H21" s="3">
        <v>9.4499999999999993</v>
      </c>
      <c r="I21" s="2">
        <f t="shared" si="1"/>
        <v>1.575</v>
      </c>
      <c r="J21" s="10">
        <f>SUM(H21*K6)</f>
        <v>0</v>
      </c>
      <c r="K21" s="21">
        <f>SUM(I21*K6)</f>
        <v>0</v>
      </c>
    </row>
    <row r="22" spans="1:11" x14ac:dyDescent="0.25">
      <c r="A22" s="23" t="s">
        <v>33</v>
      </c>
      <c r="B22" s="20" t="s">
        <v>12</v>
      </c>
      <c r="C22" s="1" t="s">
        <v>36</v>
      </c>
      <c r="D22" s="1" t="s">
        <v>42</v>
      </c>
      <c r="E22" s="1">
        <v>8</v>
      </c>
      <c r="F22" s="4">
        <v>400</v>
      </c>
      <c r="G22" s="7">
        <v>4.9859999999999998</v>
      </c>
      <c r="H22" s="3">
        <v>16.12</v>
      </c>
      <c r="I22" s="2">
        <f t="shared" si="1"/>
        <v>2.686666666666667</v>
      </c>
      <c r="J22" s="10">
        <f>SUM(H22*K6)</f>
        <v>0</v>
      </c>
      <c r="K22" s="21">
        <f>SUM(I22*K6)</f>
        <v>0</v>
      </c>
    </row>
    <row r="23" spans="1:11" x14ac:dyDescent="0.25">
      <c r="A23" s="1" t="s">
        <v>24</v>
      </c>
      <c r="B23" s="20" t="s">
        <v>12</v>
      </c>
      <c r="C23" s="1" t="s">
        <v>37</v>
      </c>
      <c r="D23" s="1" t="s">
        <v>43</v>
      </c>
      <c r="E23" s="1">
        <v>5</v>
      </c>
      <c r="F23" s="4">
        <v>250</v>
      </c>
      <c r="G23" s="7">
        <v>7.3019999999999996</v>
      </c>
      <c r="H23" s="3">
        <v>23.51</v>
      </c>
      <c r="I23" s="2">
        <f t="shared" si="1"/>
        <v>3.9183333333333334</v>
      </c>
      <c r="J23" s="10">
        <f>SUM(H23*K6)</f>
        <v>0</v>
      </c>
      <c r="K23" s="21">
        <f>SUM(I23*K6)</f>
        <v>0</v>
      </c>
    </row>
    <row r="24" spans="1:11" x14ac:dyDescent="0.25">
      <c r="A24" s="23" t="s">
        <v>25</v>
      </c>
      <c r="B24" s="20" t="s">
        <v>12</v>
      </c>
      <c r="C24" s="1" t="s">
        <v>38</v>
      </c>
      <c r="D24" s="1" t="s">
        <v>44</v>
      </c>
      <c r="E24" s="1">
        <v>4</v>
      </c>
      <c r="F24" s="4">
        <v>200</v>
      </c>
      <c r="G24" s="7">
        <v>10.050000000000001</v>
      </c>
      <c r="H24" s="3">
        <v>32.799999999999997</v>
      </c>
      <c r="I24" s="2">
        <f t="shared" si="1"/>
        <v>5.4666666666666659</v>
      </c>
      <c r="J24" s="10">
        <f>SUM(H24*K6)</f>
        <v>0</v>
      </c>
      <c r="K24" s="21">
        <f>SUM(I24*K6)</f>
        <v>0</v>
      </c>
    </row>
    <row r="25" spans="1:11" x14ac:dyDescent="0.25">
      <c r="A25" s="23" t="s">
        <v>76</v>
      </c>
      <c r="B25" s="20" t="s">
        <v>12</v>
      </c>
      <c r="C25" s="1" t="s">
        <v>39</v>
      </c>
      <c r="D25" s="1" t="s">
        <v>45</v>
      </c>
      <c r="E25" s="1">
        <v>2</v>
      </c>
      <c r="F25" s="4">
        <v>150</v>
      </c>
      <c r="G25" s="7">
        <v>13.14</v>
      </c>
      <c r="H25" s="3">
        <v>43.12</v>
      </c>
      <c r="I25" s="2">
        <f t="shared" si="1"/>
        <v>7.1866666666666665</v>
      </c>
      <c r="J25" s="10">
        <f>SUM(H25*K6)</f>
        <v>0</v>
      </c>
      <c r="K25" s="21">
        <f>SUM(I25*K6)</f>
        <v>0</v>
      </c>
    </row>
    <row r="26" spans="1:11" x14ac:dyDescent="0.25">
      <c r="F26" s="4"/>
    </row>
    <row r="27" spans="1:11" x14ac:dyDescent="0.25">
      <c r="A27" s="9" t="s">
        <v>46</v>
      </c>
      <c r="B27" s="9"/>
      <c r="C27" s="22"/>
      <c r="D27" s="22"/>
    </row>
    <row r="28" spans="1:11" x14ac:dyDescent="0.25">
      <c r="A28" s="5" t="s">
        <v>0</v>
      </c>
      <c r="B28" s="5" t="s">
        <v>13</v>
      </c>
      <c r="C28" s="5" t="s">
        <v>1</v>
      </c>
      <c r="D28" s="5" t="s">
        <v>2</v>
      </c>
      <c r="E28" s="5" t="s">
        <v>3</v>
      </c>
      <c r="F28" s="5" t="s">
        <v>16</v>
      </c>
      <c r="G28" s="5" t="s">
        <v>72</v>
      </c>
      <c r="H28" s="6" t="s">
        <v>73</v>
      </c>
      <c r="I28" s="6" t="s">
        <v>4</v>
      </c>
      <c r="J28" s="6" t="s">
        <v>74</v>
      </c>
      <c r="K28" s="6" t="s">
        <v>17</v>
      </c>
    </row>
    <row r="29" spans="1:11" x14ac:dyDescent="0.25">
      <c r="A29" s="19" t="s">
        <v>11</v>
      </c>
      <c r="B29" s="20" t="s">
        <v>47</v>
      </c>
      <c r="C29" s="1" t="s">
        <v>48</v>
      </c>
      <c r="D29" s="1" t="s">
        <v>52</v>
      </c>
      <c r="E29" s="1">
        <v>25</v>
      </c>
      <c r="F29" s="4">
        <v>625</v>
      </c>
      <c r="G29" s="7">
        <v>2.84</v>
      </c>
      <c r="H29" s="3">
        <v>8.9</v>
      </c>
      <c r="I29" s="2">
        <f>SUM(H29/10)</f>
        <v>0.89</v>
      </c>
      <c r="J29" s="10">
        <f>SUM(H29*K6)</f>
        <v>0</v>
      </c>
      <c r="K29" s="21">
        <f>SUM(I29*K6)</f>
        <v>0</v>
      </c>
    </row>
    <row r="30" spans="1:11" x14ac:dyDescent="0.25">
      <c r="A30" s="1" t="s">
        <v>18</v>
      </c>
      <c r="B30" s="20" t="s">
        <v>47</v>
      </c>
      <c r="C30" s="1" t="s">
        <v>49</v>
      </c>
      <c r="D30" s="1" t="s">
        <v>53</v>
      </c>
      <c r="E30" s="1">
        <v>12</v>
      </c>
      <c r="F30" s="4">
        <v>300</v>
      </c>
      <c r="G30" s="7">
        <v>5.12</v>
      </c>
      <c r="H30" s="3">
        <v>16.07</v>
      </c>
      <c r="I30" s="2">
        <f t="shared" ref="I30:I32" si="2">SUM(H30/10)</f>
        <v>1.607</v>
      </c>
      <c r="J30" s="10">
        <f>SUM(H30*K6)</f>
        <v>0</v>
      </c>
      <c r="K30" s="21">
        <f>SUM(I30*K6)</f>
        <v>0</v>
      </c>
    </row>
    <row r="31" spans="1:11" x14ac:dyDescent="0.25">
      <c r="A31" s="1" t="s">
        <v>21</v>
      </c>
      <c r="B31" s="20" t="s">
        <v>47</v>
      </c>
      <c r="C31" s="1" t="s">
        <v>50</v>
      </c>
      <c r="D31" s="1" t="s">
        <v>54</v>
      </c>
      <c r="E31" s="1">
        <v>8</v>
      </c>
      <c r="F31" s="4">
        <v>200</v>
      </c>
      <c r="G31" s="7">
        <v>8.31</v>
      </c>
      <c r="H31" s="3">
        <v>27.42</v>
      </c>
      <c r="I31" s="2">
        <f t="shared" si="2"/>
        <v>2.742</v>
      </c>
      <c r="J31" s="10">
        <f>SUM(H31*K6)</f>
        <v>0</v>
      </c>
      <c r="K31" s="21">
        <f>SUM(I31*K6)</f>
        <v>0</v>
      </c>
    </row>
    <row r="32" spans="1:11" x14ac:dyDescent="0.25">
      <c r="A32" s="1" t="s">
        <v>24</v>
      </c>
      <c r="B32" s="20" t="s">
        <v>47</v>
      </c>
      <c r="C32" s="1" t="s">
        <v>51</v>
      </c>
      <c r="D32" s="1" t="s">
        <v>55</v>
      </c>
      <c r="E32" s="1">
        <v>5</v>
      </c>
      <c r="F32" s="4">
        <v>125</v>
      </c>
      <c r="G32" s="7">
        <v>12.17</v>
      </c>
      <c r="H32" s="3">
        <v>39.979999999999997</v>
      </c>
      <c r="I32" s="2">
        <f t="shared" si="2"/>
        <v>3.9979999999999998</v>
      </c>
      <c r="J32" s="10">
        <f>SUM(H32*K6)</f>
        <v>0</v>
      </c>
      <c r="K32" s="21">
        <f>SUM(I32*K6)</f>
        <v>0</v>
      </c>
    </row>
    <row r="34" spans="1:11" x14ac:dyDescent="0.25">
      <c r="A34" s="9" t="s">
        <v>56</v>
      </c>
      <c r="B34" s="9"/>
      <c r="C34" s="22"/>
      <c r="D34" s="22"/>
      <c r="F34" s="4"/>
      <c r="G34" s="7"/>
      <c r="H34" s="3"/>
      <c r="J34" s="14"/>
      <c r="K34" s="15"/>
    </row>
    <row r="35" spans="1:11" x14ac:dyDescent="0.25">
      <c r="A35" s="5" t="s">
        <v>0</v>
      </c>
      <c r="B35" s="5" t="s">
        <v>13</v>
      </c>
      <c r="C35" s="5" t="s">
        <v>1</v>
      </c>
      <c r="D35" s="5" t="s">
        <v>2</v>
      </c>
      <c r="E35" s="5" t="s">
        <v>3</v>
      </c>
      <c r="F35" s="5" t="s">
        <v>16</v>
      </c>
      <c r="G35" s="5" t="s">
        <v>72</v>
      </c>
      <c r="H35" s="6" t="s">
        <v>73</v>
      </c>
      <c r="I35" s="6" t="s">
        <v>4</v>
      </c>
      <c r="J35" s="6" t="s">
        <v>74</v>
      </c>
      <c r="K35" s="6" t="s">
        <v>17</v>
      </c>
    </row>
    <row r="36" spans="1:11" x14ac:dyDescent="0.25">
      <c r="A36" s="19" t="s">
        <v>11</v>
      </c>
      <c r="B36" s="20" t="s">
        <v>47</v>
      </c>
      <c r="C36" s="1" t="s">
        <v>57</v>
      </c>
      <c r="D36" s="1" t="s">
        <v>59</v>
      </c>
      <c r="E36" s="1">
        <v>25</v>
      </c>
      <c r="F36" s="4">
        <v>625</v>
      </c>
      <c r="G36" s="7">
        <v>2.84</v>
      </c>
      <c r="H36" s="3">
        <v>8.7200000000000006</v>
      </c>
      <c r="I36" s="2">
        <f>SUM(H36/10)</f>
        <v>0.87200000000000011</v>
      </c>
      <c r="J36" s="10">
        <f>SUM(H36*K6)</f>
        <v>0</v>
      </c>
      <c r="K36" s="21">
        <f>SUM(I36*K6)</f>
        <v>0</v>
      </c>
    </row>
    <row r="37" spans="1:11" x14ac:dyDescent="0.25">
      <c r="A37" s="23" t="s">
        <v>18</v>
      </c>
      <c r="B37" s="20" t="s">
        <v>47</v>
      </c>
      <c r="C37" s="1" t="s">
        <v>58</v>
      </c>
      <c r="D37" s="1" t="s">
        <v>60</v>
      </c>
      <c r="E37" s="1">
        <v>12</v>
      </c>
      <c r="F37" s="4">
        <v>300</v>
      </c>
      <c r="G37" s="7">
        <v>5.12</v>
      </c>
      <c r="H37" s="3">
        <v>15.75</v>
      </c>
      <c r="I37" s="2">
        <f t="shared" ref="I37" si="3">SUM(H37/10)</f>
        <v>1.575</v>
      </c>
      <c r="J37" s="10">
        <f>SUM(H37*K6)</f>
        <v>0</v>
      </c>
      <c r="K37" s="21">
        <f>SUM(I37*K6)</f>
        <v>0</v>
      </c>
    </row>
    <row r="38" spans="1:11" x14ac:dyDescent="0.25">
      <c r="A38" s="1"/>
      <c r="B38" s="20"/>
      <c r="F38" s="4"/>
      <c r="G38" s="13"/>
      <c r="H38" s="3"/>
      <c r="J38" s="15"/>
      <c r="K38" s="14"/>
    </row>
    <row r="39" spans="1:11" x14ac:dyDescent="0.25">
      <c r="A39" s="9" t="s">
        <v>61</v>
      </c>
      <c r="B39" s="9"/>
      <c r="C39" s="22"/>
      <c r="D39" s="22"/>
    </row>
    <row r="40" spans="1:11" x14ac:dyDescent="0.25">
      <c r="A40" s="5" t="s">
        <v>0</v>
      </c>
      <c r="B40" s="5" t="s">
        <v>13</v>
      </c>
      <c r="C40" s="5" t="s">
        <v>1</v>
      </c>
      <c r="D40" s="5" t="s">
        <v>2</v>
      </c>
      <c r="E40" s="5" t="s">
        <v>3</v>
      </c>
      <c r="F40" s="5" t="s">
        <v>16</v>
      </c>
      <c r="G40" s="5" t="s">
        <v>72</v>
      </c>
      <c r="H40" s="6" t="s">
        <v>73</v>
      </c>
      <c r="I40" s="6" t="s">
        <v>4</v>
      </c>
      <c r="J40" s="6" t="s">
        <v>74</v>
      </c>
      <c r="K40" s="6" t="s">
        <v>17</v>
      </c>
    </row>
    <row r="41" spans="1:11" x14ac:dyDescent="0.25">
      <c r="A41" s="19" t="s">
        <v>11</v>
      </c>
      <c r="B41" s="20" t="s">
        <v>62</v>
      </c>
      <c r="C41" s="1" t="s">
        <v>63</v>
      </c>
      <c r="D41" s="1" t="s">
        <v>67</v>
      </c>
      <c r="E41" s="1">
        <v>25</v>
      </c>
      <c r="F41" s="4">
        <v>625</v>
      </c>
      <c r="G41" s="7">
        <v>3.4079999999999999</v>
      </c>
      <c r="H41" s="3">
        <v>10.95</v>
      </c>
      <c r="I41" s="2">
        <f>SUM(H41/12)</f>
        <v>0.91249999999999998</v>
      </c>
      <c r="J41" s="10">
        <f>SUM(H41*K6)</f>
        <v>0</v>
      </c>
      <c r="K41" s="21">
        <f>SUM(I41*K6)</f>
        <v>0</v>
      </c>
    </row>
    <row r="42" spans="1:11" x14ac:dyDescent="0.25">
      <c r="A42" s="1" t="s">
        <v>18</v>
      </c>
      <c r="B42" s="20" t="s">
        <v>62</v>
      </c>
      <c r="C42" s="1" t="s">
        <v>64</v>
      </c>
      <c r="D42" s="1" t="s">
        <v>68</v>
      </c>
      <c r="E42" s="1">
        <v>12</v>
      </c>
      <c r="F42" s="4">
        <v>300</v>
      </c>
      <c r="G42" s="7">
        <v>6.1440000000000001</v>
      </c>
      <c r="H42" s="3">
        <v>19.760000000000002</v>
      </c>
      <c r="I42" s="2">
        <f t="shared" ref="I42:I44" si="4">SUM(H42/12)</f>
        <v>1.6466666666666667</v>
      </c>
      <c r="J42" s="10">
        <f>SUM(H42*K6)</f>
        <v>0</v>
      </c>
      <c r="K42" s="21">
        <f>SUM(I42*K6)</f>
        <v>0</v>
      </c>
    </row>
    <row r="43" spans="1:11" x14ac:dyDescent="0.25">
      <c r="A43" s="1" t="s">
        <v>21</v>
      </c>
      <c r="B43" s="20" t="s">
        <v>62</v>
      </c>
      <c r="C43" s="1" t="s">
        <v>65</v>
      </c>
      <c r="D43" s="1" t="s">
        <v>69</v>
      </c>
      <c r="E43" s="1">
        <v>8</v>
      </c>
      <c r="F43" s="4">
        <v>200</v>
      </c>
      <c r="G43" s="7">
        <v>9.9719999999999995</v>
      </c>
      <c r="H43" s="3">
        <v>33.72</v>
      </c>
      <c r="I43" s="2">
        <f t="shared" si="4"/>
        <v>2.81</v>
      </c>
      <c r="J43" s="10">
        <f>SUM(H43*K6)</f>
        <v>0</v>
      </c>
      <c r="K43" s="21">
        <f>SUM(I43*K6)</f>
        <v>0</v>
      </c>
    </row>
    <row r="44" spans="1:11" x14ac:dyDescent="0.25">
      <c r="A44" s="1" t="s">
        <v>24</v>
      </c>
      <c r="B44" s="20" t="s">
        <v>62</v>
      </c>
      <c r="C44" s="1" t="s">
        <v>66</v>
      </c>
      <c r="D44" s="1" t="s">
        <v>70</v>
      </c>
      <c r="E44" s="1">
        <v>5</v>
      </c>
      <c r="F44" s="4">
        <v>125</v>
      </c>
      <c r="G44" s="7">
        <v>14.603999999999999</v>
      </c>
      <c r="H44" s="3">
        <v>49.2</v>
      </c>
      <c r="I44" s="2">
        <f t="shared" si="4"/>
        <v>4.1000000000000005</v>
      </c>
      <c r="J44" s="10">
        <f>SUM(H44*K6)</f>
        <v>0</v>
      </c>
      <c r="K44" s="21">
        <f>SUM(I44*K6)</f>
        <v>0</v>
      </c>
    </row>
    <row r="45" spans="1:11" ht="15.75" thickBot="1" x14ac:dyDescent="0.3">
      <c r="A45" s="26"/>
    </row>
    <row r="46" spans="1:11" ht="16.5" thickTop="1" thickBot="1" x14ac:dyDescent="0.3">
      <c r="A46" s="29" t="s">
        <v>75</v>
      </c>
      <c r="B46" s="30"/>
      <c r="C46" s="27"/>
    </row>
    <row r="47" spans="1:11" ht="15.75" thickTop="1" x14ac:dyDescent="0.25">
      <c r="B47" s="26"/>
    </row>
    <row r="49" spans="3:5" x14ac:dyDescent="0.25">
      <c r="C49" s="24"/>
    </row>
    <row r="50" spans="3:5" x14ac:dyDescent="0.25">
      <c r="D50" s="31"/>
      <c r="E50" s="31"/>
    </row>
  </sheetData>
  <sheetProtection algorithmName="SHA-512" hashValue="DkuFIuNVlhtR8KPv1j905FIXPoEO3YGgVsLmJLxBpimVlMuSdZEsa4e9OSK2xtRzJgcxuaLmusD3V9fWExnL6A==" saltValue="juxBOoUfLXnptPpnrr11CA==" spinCount="100000" sheet="1" objects="1" scenarios="1"/>
  <mergeCells count="4">
    <mergeCell ref="C2:I2"/>
    <mergeCell ref="C3:I3"/>
    <mergeCell ref="A46:B46"/>
    <mergeCell ref="D50:E50"/>
  </mergeCells>
  <hyperlinks>
    <hyperlink ref="K4" r:id="rId1"/>
  </hyperlinks>
  <pageMargins left="0.7" right="0.7" top="0.75" bottom="0.75" header="0.3" footer="0.3"/>
  <pageSetup scale="54" orientation="portrait" verticalDpi="597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Hagan, Tim</dc:creator>
  <cp:lastModifiedBy>Clarke, Mary Jane</cp:lastModifiedBy>
  <dcterms:created xsi:type="dcterms:W3CDTF">2022-09-12T14:19:19Z</dcterms:created>
  <dcterms:modified xsi:type="dcterms:W3CDTF">2022-12-06T13:33:48Z</dcterms:modified>
</cp:coreProperties>
</file>